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595" activeTab="0"/>
  </bookViews>
  <sheets>
    <sheet name="NỢ KHTC_CHÍNH QUY" sheetId="2" r:id="rId1"/>
    <sheet name="NỢ KHTC_VLVH" sheetId="3" r:id="rId2"/>
    <sheet name="NỢ KHTC_GIA LAI" sheetId="4" r:id="rId3"/>
  </sheets>
  <externalReferences>
    <externalReference r:id="rId6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<sst xmlns="http://schemas.openxmlformats.org/spreadsheetml/2006/main" count="459" uniqueCount="390">
  <si>
    <t>STT</t>
  </si>
  <si>
    <t>Mã SV</t>
  </si>
  <si>
    <t>Số vào sổ</t>
  </si>
  <si>
    <t>Mã lớp</t>
  </si>
  <si>
    <t>Họ và tên SV</t>
  </si>
  <si>
    <t>Ngày sinh</t>
  </si>
  <si>
    <t>Xếp loại</t>
  </si>
  <si>
    <t>Trung bình</t>
  </si>
  <si>
    <t>Khá</t>
  </si>
  <si>
    <t>12118036</t>
  </si>
  <si>
    <t>998/2017/ĐHCQ_NLU</t>
  </si>
  <si>
    <t>DH12CK</t>
  </si>
  <si>
    <t>Trần Văn Hiệp</t>
  </si>
  <si>
    <t>12137028</t>
  </si>
  <si>
    <t>1000/2017/ĐHCQ_NLU</t>
  </si>
  <si>
    <t>DH12NL</t>
  </si>
  <si>
    <t>Nguyễn Văn Khoa</t>
  </si>
  <si>
    <t>11112239</t>
  </si>
  <si>
    <t>1023/2017/ĐHCQ_NLU</t>
  </si>
  <si>
    <t>DH11TY</t>
  </si>
  <si>
    <t>Nguyễn Thị Thúy Uyên</t>
  </si>
  <si>
    <t>12111021</t>
  </si>
  <si>
    <t>1028/2017/ĐHCQ_NLU</t>
  </si>
  <si>
    <t>DH12CN</t>
  </si>
  <si>
    <t>Nguyễn Văn Nghị</t>
  </si>
  <si>
    <t>12111277</t>
  </si>
  <si>
    <t>1031/2017/ĐHCQ_NLU</t>
  </si>
  <si>
    <t>Hồ Văn Trọng</t>
  </si>
  <si>
    <t>DH12TA</t>
  </si>
  <si>
    <t>12111125</t>
  </si>
  <si>
    <t>1044/2017/ĐHCQ_NLU</t>
  </si>
  <si>
    <t>Trần Thị Thúy Diễm</t>
  </si>
  <si>
    <t>DH13CN</t>
  </si>
  <si>
    <t>13111112</t>
  </si>
  <si>
    <t>1061/2017/ĐHCQ_NLU</t>
  </si>
  <si>
    <t>Ung Đình Trọng</t>
  </si>
  <si>
    <t>DH13TA</t>
  </si>
  <si>
    <t>13111337</t>
  </si>
  <si>
    <t>1085/2017/ĐHCQ_NLU</t>
  </si>
  <si>
    <t>Trịnh Bảo Ngọc</t>
  </si>
  <si>
    <t>Trung bình khá</t>
  </si>
  <si>
    <t>08212069</t>
  </si>
  <si>
    <t>1094/2017/ĐHVLVH_NLU</t>
  </si>
  <si>
    <t>TC08TY</t>
  </si>
  <si>
    <t>Đoàn Quang Vinh</t>
  </si>
  <si>
    <t>17/08/1989</t>
  </si>
  <si>
    <t>Trần Đình Trung</t>
  </si>
  <si>
    <t>CD11CA</t>
  </si>
  <si>
    <t>11363107</t>
  </si>
  <si>
    <t>1121/2017/CĐCQ_NLU</t>
  </si>
  <si>
    <t>Nguyễn Văn Thuận</t>
  </si>
  <si>
    <t>Nguyễn Thị Thu Thảo</t>
  </si>
  <si>
    <t>12122243</t>
  </si>
  <si>
    <t>1152/2017/ĐHCQ_NLU</t>
  </si>
  <si>
    <t>DH12QT</t>
  </si>
  <si>
    <t>Nguyễn Ngọc Tiến</t>
  </si>
  <si>
    <t>DH13KM</t>
  </si>
  <si>
    <t>13120229</t>
  </si>
  <si>
    <t>1191/2017/ĐHCQ_NLU</t>
  </si>
  <si>
    <t>Bùi Mạnh Hùng</t>
  </si>
  <si>
    <t>DH13KN</t>
  </si>
  <si>
    <t>13155166</t>
  </si>
  <si>
    <t>1207/2017/ĐHCQ_NLU</t>
  </si>
  <si>
    <t>Nguyễn Thị Diễm My</t>
  </si>
  <si>
    <t>10121022</t>
  </si>
  <si>
    <t>1224/2017/ĐHCQ_NLU</t>
  </si>
  <si>
    <t>DH13PT</t>
  </si>
  <si>
    <t>Nguyễn Huỳnh Văn</t>
  </si>
  <si>
    <t>DH13TM</t>
  </si>
  <si>
    <t>13122448</t>
  </si>
  <si>
    <t>1255/2017/ĐHCQ_NLU</t>
  </si>
  <si>
    <t>Nguyễn Thị Xinh</t>
  </si>
  <si>
    <t>10114075</t>
  </si>
  <si>
    <t>1257/2017/ĐHCQ_NLU</t>
  </si>
  <si>
    <t>DH10KL</t>
  </si>
  <si>
    <t>Trần Thanh An</t>
  </si>
  <si>
    <t>11147075</t>
  </si>
  <si>
    <t>1258/2017/ĐHCQ_NLU</t>
  </si>
  <si>
    <t>DH11QR</t>
  </si>
  <si>
    <t>Hà Thế Nguyên</t>
  </si>
  <si>
    <t>11147103</t>
  </si>
  <si>
    <t>1259/2017/ĐHCQ_NLU</t>
  </si>
  <si>
    <t>Tưởng Văn Chí</t>
  </si>
  <si>
    <t>12114322</t>
  </si>
  <si>
    <t>1266/2017/ĐHCQ_NLU</t>
  </si>
  <si>
    <t>DH12QR</t>
  </si>
  <si>
    <t>Nguyễn Lê Hữu Trí</t>
  </si>
  <si>
    <t>DH12QM</t>
  </si>
  <si>
    <t>12149403</t>
  </si>
  <si>
    <t>1294/2017/ĐHCQ_NLU</t>
  </si>
  <si>
    <t>Phạm Phương Tâm</t>
  </si>
  <si>
    <t>DH12TK</t>
  </si>
  <si>
    <t>12131093</t>
  </si>
  <si>
    <t>1300/2017/ĐHCQ_NLU</t>
  </si>
  <si>
    <t>Trần Minh Tùng</t>
  </si>
  <si>
    <t>DH13DL</t>
  </si>
  <si>
    <t>13149020</t>
  </si>
  <si>
    <t>1308/2017/ĐHCQ_NLU</t>
  </si>
  <si>
    <t>Lâm Quang Bình</t>
  </si>
  <si>
    <t>13149001</t>
  </si>
  <si>
    <t>1318/2017/ĐHCQ_NLU</t>
  </si>
  <si>
    <t>DH13QM</t>
  </si>
  <si>
    <t>Lê Phước An</t>
  </si>
  <si>
    <t>13149208</t>
  </si>
  <si>
    <t>1322/2017/ĐHCQ_NLU</t>
  </si>
  <si>
    <t>Lê Thị Trúc Linh</t>
  </si>
  <si>
    <t>11145199</t>
  </si>
  <si>
    <t>1340/2017/ĐHCQ_NLU</t>
  </si>
  <si>
    <t>DH11BV</t>
  </si>
  <si>
    <t>Nguyễn Thị Thanh Vân</t>
  </si>
  <si>
    <t>DH11NH</t>
  </si>
  <si>
    <t>11113096</t>
  </si>
  <si>
    <t>1342/2017/ĐHCQ_NLU</t>
  </si>
  <si>
    <t>Nguyễn Văn Hải</t>
  </si>
  <si>
    <t>11113321</t>
  </si>
  <si>
    <t>1345/2017/ĐHCQ_NLU</t>
  </si>
  <si>
    <t>Lưu Thanh Đoàn</t>
  </si>
  <si>
    <t>DH12BVA</t>
  </si>
  <si>
    <t>12145253</t>
  </si>
  <si>
    <t>1350/2017/ĐHCQ_NLU</t>
  </si>
  <si>
    <t>Trần Hữu Nghĩa</t>
  </si>
  <si>
    <t>DH13BVA</t>
  </si>
  <si>
    <t>13145125</t>
  </si>
  <si>
    <t>1376/2017/ĐHCQ_NLU</t>
  </si>
  <si>
    <t>Nguyễn Thị Hồng Như</t>
  </si>
  <si>
    <t>DH13BVB</t>
  </si>
  <si>
    <t>13145084</t>
  </si>
  <si>
    <t>1392/2017/ĐHCQ_NLU</t>
  </si>
  <si>
    <t>Nguyễn Tuấn Kiệt</t>
  </si>
  <si>
    <t>13145134</t>
  </si>
  <si>
    <t>1395/2017/ĐHCQ_NLU</t>
  </si>
  <si>
    <t>Võ Tuấn Phong</t>
  </si>
  <si>
    <t>TC10NH</t>
  </si>
  <si>
    <t>10213071</t>
  </si>
  <si>
    <t>1444/2017/ĐHVLVH_NLU</t>
  </si>
  <si>
    <t>Võ Quốc Phong</t>
  </si>
  <si>
    <t>12/04/1978</t>
  </si>
  <si>
    <t>12128012</t>
  </si>
  <si>
    <t>1452/2017/ĐHCQ_NLU</t>
  </si>
  <si>
    <t>DH12AV</t>
  </si>
  <si>
    <t>Hà Kỳ Quốc Bảo</t>
  </si>
  <si>
    <t>12333088</t>
  </si>
  <si>
    <t>1467/2017/CĐCQ_NLU</t>
  </si>
  <si>
    <t>CD12CQ</t>
  </si>
  <si>
    <t>Nguyễn Thị Hằng</t>
  </si>
  <si>
    <t>12333129</t>
  </si>
  <si>
    <t>1468/2017/CĐCQ_NLU</t>
  </si>
  <si>
    <t>Lê Đăng Khoa</t>
  </si>
  <si>
    <t>12333454</t>
  </si>
  <si>
    <t>1471/2017/CĐCQ_NLU</t>
  </si>
  <si>
    <t>Lê Thị Kiều Trinh</t>
  </si>
  <si>
    <t>12/10/1994</t>
  </si>
  <si>
    <t>10124044</t>
  </si>
  <si>
    <t>1489/2017/ĐHCQ_NLU</t>
  </si>
  <si>
    <t>DH11QL</t>
  </si>
  <si>
    <t>Đỗ Đình Minh Hải</t>
  </si>
  <si>
    <t>11135032</t>
  </si>
  <si>
    <t>1491/2017/ĐHCQ_NLU</t>
  </si>
  <si>
    <t>DH11TB</t>
  </si>
  <si>
    <t>Nguyễn Công Anh</t>
  </si>
  <si>
    <t>DH12QL</t>
  </si>
  <si>
    <t>12124113</t>
  </si>
  <si>
    <t>1496/2017/ĐHCQ_NLU</t>
  </si>
  <si>
    <t>Huỳnh Phương Thùy</t>
  </si>
  <si>
    <t>12124273</t>
  </si>
  <si>
    <t>1497/2017/ĐHCQ_NLU</t>
  </si>
  <si>
    <t>Phan Hồng Sơn</t>
  </si>
  <si>
    <t>12124152</t>
  </si>
  <si>
    <t>1501/2017/ĐHCQ_NLU</t>
  </si>
  <si>
    <t>DH12TB</t>
  </si>
  <si>
    <t>Võ Cao Kỳ Duyên</t>
  </si>
  <si>
    <t>DH12SH</t>
  </si>
  <si>
    <t>12126061</t>
  </si>
  <si>
    <t>1520/2017/ĐHCQ_NLU</t>
  </si>
  <si>
    <t>Trần Hoài Sang</t>
  </si>
  <si>
    <t>13126017</t>
  </si>
  <si>
    <t>1523/2017/ĐHCQ_NLU</t>
  </si>
  <si>
    <t>DH13SHA</t>
  </si>
  <si>
    <t>Nguyễn Thị Hồng Ân</t>
  </si>
  <si>
    <t>13126056</t>
  </si>
  <si>
    <t>1524/2017/ĐHCQ_NLU</t>
  </si>
  <si>
    <t>DH13SHB</t>
  </si>
  <si>
    <t>Lê Long Đỉnh</t>
  </si>
  <si>
    <t>10148010</t>
  </si>
  <si>
    <t>1542/2017/ĐHCQ_NLU</t>
  </si>
  <si>
    <t>DH11TP</t>
  </si>
  <si>
    <t>Vũ Quỳnh Anh</t>
  </si>
  <si>
    <t>12125024</t>
  </si>
  <si>
    <t>1544/2017/ĐHCQ_NLU</t>
  </si>
  <si>
    <t>DH12DD</t>
  </si>
  <si>
    <t>Ngô Thị Thùy Linh</t>
  </si>
  <si>
    <t>DH12TP</t>
  </si>
  <si>
    <t>12115235</t>
  </si>
  <si>
    <t>1548/2017/ĐHCQ_NLU</t>
  </si>
  <si>
    <t>Nguyễn Trần Quốc Dũng</t>
  </si>
  <si>
    <t>12125551</t>
  </si>
  <si>
    <t>1557/2017/ĐHCQ_NLU</t>
  </si>
  <si>
    <t>DH13DD</t>
  </si>
  <si>
    <t>13125342</t>
  </si>
  <si>
    <t>1580/2017/ĐHCQ_NLU</t>
  </si>
  <si>
    <t>Phạm Lê Quỳnh Nhi</t>
  </si>
  <si>
    <t>11336030</t>
  </si>
  <si>
    <t>1605/2017/CĐCQ_NLU</t>
  </si>
  <si>
    <t>CD11CS</t>
  </si>
  <si>
    <t>Nguyễn Khoa Nguyên</t>
  </si>
  <si>
    <t>11116088</t>
  </si>
  <si>
    <t>1608/2017/ĐHCQ_NLU</t>
  </si>
  <si>
    <t>DH11NT</t>
  </si>
  <si>
    <t>Nguyễn Hữu Tôn</t>
  </si>
  <si>
    <t>12116055</t>
  </si>
  <si>
    <t>1611/2017/ĐHCQ_NLU</t>
  </si>
  <si>
    <t>DH12KS</t>
  </si>
  <si>
    <t>Nguyễn Việt Hùng</t>
  </si>
  <si>
    <t xml:space="preserve">Số tiền </t>
  </si>
  <si>
    <t xml:space="preserve">Tổng cộng </t>
  </si>
  <si>
    <t>TRƯỜNG ĐẠI HỌC NÔNG LÂM TP.HCM</t>
  </si>
  <si>
    <t>Người lập biểu</t>
  </si>
  <si>
    <t xml:space="preserve">Phan Thị Hiền </t>
  </si>
  <si>
    <t>Kế toán trưởng</t>
  </si>
  <si>
    <t>Ths.Bùi Xuân Nhã</t>
  </si>
  <si>
    <t xml:space="preserve">     PHÒNG KẾ HOẠCH TÀI CHÍNH</t>
  </si>
  <si>
    <t>TRƯỜNG ĐẠI HỌC NÔNG LÂM TPHCM</t>
  </si>
  <si>
    <t xml:space="preserve">        PHÒNG KẾ HOẠCH TÀI CHÍNH </t>
  </si>
  <si>
    <t>Nợ học phí</t>
  </si>
  <si>
    <t>Nợ học lại</t>
  </si>
  <si>
    <t>06212061</t>
  </si>
  <si>
    <t>1091/2017/ĐHVLVH_NLU</t>
  </si>
  <si>
    <t>TC06TYCT</t>
  </si>
  <si>
    <t>Trần Hoàng An</t>
  </si>
  <si>
    <t>07/05/1981</t>
  </si>
  <si>
    <t>11211001</t>
  </si>
  <si>
    <t>1095/2017/ĐHVLVH_NLU</t>
  </si>
  <si>
    <t>TC11CNNX</t>
  </si>
  <si>
    <t>Nguyễn Thị Thúy An</t>
  </si>
  <si>
    <t>10/10/1986</t>
  </si>
  <si>
    <t>11211003</t>
  </si>
  <si>
    <t>1096/2017/ĐHVLVH_NLU</t>
  </si>
  <si>
    <t>Nguyễn Thanh Bình</t>
  </si>
  <si>
    <t>29/07/1982</t>
  </si>
  <si>
    <t>11211012</t>
  </si>
  <si>
    <t>1097/2017/ĐHVLVH_NLU</t>
  </si>
  <si>
    <t>Lê Thị Đặn</t>
  </si>
  <si>
    <t>10/08/1966</t>
  </si>
  <si>
    <t>11211014</t>
  </si>
  <si>
    <t>1098/2017/ĐHVLVH_NLU</t>
  </si>
  <si>
    <t>Đỗ Nguyễn Minh Hậu</t>
  </si>
  <si>
    <t>16/11/1984</t>
  </si>
  <si>
    <t>11211021</t>
  </si>
  <si>
    <t>1099/2017/ĐHVLVH_NLU</t>
  </si>
  <si>
    <t>Lê Thị Hương</t>
  </si>
  <si>
    <t>10/01/1984</t>
  </si>
  <si>
    <t>11211024</t>
  </si>
  <si>
    <t>1100/2017/ĐHVLVH_NLU</t>
  </si>
  <si>
    <t>Lê Thị Liễu</t>
  </si>
  <si>
    <t>23/01/1985</t>
  </si>
  <si>
    <t>11211028</t>
  </si>
  <si>
    <t>1101/2017/ĐHVLVH_NLU</t>
  </si>
  <si>
    <t>Nguyễn Đức Nam</t>
  </si>
  <si>
    <t>27/04/1973</t>
  </si>
  <si>
    <t>11211030</t>
  </si>
  <si>
    <t>1102/2017/ĐHVLVH_NLU</t>
  </si>
  <si>
    <t>Trần Thị Bích Ngân</t>
  </si>
  <si>
    <t>06/03/1983</t>
  </si>
  <si>
    <t>11211034</t>
  </si>
  <si>
    <t>1103/2017/ĐHVLVH_NLU</t>
  </si>
  <si>
    <t>Hồ Phùng</t>
  </si>
  <si>
    <t>24/10/1986</t>
  </si>
  <si>
    <t>11211038</t>
  </si>
  <si>
    <t>1104/2017/ĐHVLVH_NLU</t>
  </si>
  <si>
    <t>Đàm Doãn Anh Quân</t>
  </si>
  <si>
    <t>12/01/1989</t>
  </si>
  <si>
    <t>11211045</t>
  </si>
  <si>
    <t>1105/2017/ĐHVLVH_NLU</t>
  </si>
  <si>
    <t>Lê Văn Thảo</t>
  </si>
  <si>
    <t>04/03/1981</t>
  </si>
  <si>
    <t>11211055</t>
  </si>
  <si>
    <t>1106/2017/ĐHVLVH_NLU</t>
  </si>
  <si>
    <t>Lê Hằng Ngọc</t>
  </si>
  <si>
    <t>09/09/1991</t>
  </si>
  <si>
    <t>10213124</t>
  </si>
  <si>
    <t>1445/2017/ĐHVLVH_NLU</t>
  </si>
  <si>
    <t>TC10NHDL</t>
  </si>
  <si>
    <t>Nguyễn Thị Như Hoa</t>
  </si>
  <si>
    <t>20/02/1982</t>
  </si>
  <si>
    <t>10213128</t>
  </si>
  <si>
    <t>1446/2017/ĐHVLVH_NLU</t>
  </si>
  <si>
    <t>Nguyễn Ngọc Huy</t>
  </si>
  <si>
    <t>10/10/1982</t>
  </si>
  <si>
    <t>10213146</t>
  </si>
  <si>
    <t>1447/2017/ĐHVLVH_NLU</t>
  </si>
  <si>
    <t>Vũ Thị Nga</t>
  </si>
  <si>
    <t>09/11/1984</t>
  </si>
  <si>
    <t>10213154</t>
  </si>
  <si>
    <t>1448/2017/ĐHVLVH_NLU</t>
  </si>
  <si>
    <t>Hoàng Xuân Quý</t>
  </si>
  <si>
    <t>12/06/1973</t>
  </si>
  <si>
    <t>10213165</t>
  </si>
  <si>
    <t>1449/2017/ĐHVLVH_NLU</t>
  </si>
  <si>
    <t>Võ Thị Thanh Tâm</t>
  </si>
  <si>
    <t>13/11/1983</t>
  </si>
  <si>
    <t>10213182</t>
  </si>
  <si>
    <t>1450/2017/ĐHVLVH_NLU</t>
  </si>
  <si>
    <t>03/09/1985</t>
  </si>
  <si>
    <t>11213012</t>
  </si>
  <si>
    <t>1451/2017/ĐHVLVH_NLU</t>
  </si>
  <si>
    <t>TC11NHNX</t>
  </si>
  <si>
    <t>Phan Quang Hà</t>
  </si>
  <si>
    <t>28/03/1973</t>
  </si>
  <si>
    <t xml:space="preserve"> Dương Hữu Hoàng </t>
  </si>
  <si>
    <t>MSSV</t>
  </si>
  <si>
    <t>Họ và tên</t>
  </si>
  <si>
    <t>Lớp</t>
  </si>
  <si>
    <t>HỌC PHÍ</t>
  </si>
  <si>
    <t>HK3 10-11</t>
  </si>
  <si>
    <t>12-13</t>
  </si>
  <si>
    <t>13-14</t>
  </si>
  <si>
    <t>HK1(14-15)</t>
  </si>
  <si>
    <t>HK2(14-15)</t>
  </si>
  <si>
    <t>HK1(15-16)</t>
  </si>
  <si>
    <t>HK 2(15-16)</t>
  </si>
  <si>
    <t>HK 1(16-17)</t>
  </si>
  <si>
    <t>Tổng tiền</t>
  </si>
  <si>
    <t>1</t>
  </si>
  <si>
    <t>DH11NHGL</t>
  </si>
  <si>
    <t>v</t>
  </si>
  <si>
    <t>2</t>
  </si>
  <si>
    <t>11113332</t>
  </si>
  <si>
    <t>Tô Thị Thu Phương</t>
  </si>
  <si>
    <t>20/12/1993</t>
  </si>
  <si>
    <t xml:space="preserve">cơ sở toán KT,KTTC2, TCDN2  </t>
  </si>
  <si>
    <t>KTVMI, UDTin học, KTTM; tiểu luận</t>
  </si>
  <si>
    <t>V</t>
  </si>
  <si>
    <t>kttc2, kt vĩ mô 1;  ƯDTH</t>
  </si>
  <si>
    <t>Gap và NN (1 15-16) và Toán B2 (2 15-16)</t>
  </si>
  <si>
    <t>khóa luận</t>
  </si>
  <si>
    <t>đề cương</t>
  </si>
  <si>
    <t>3</t>
  </si>
  <si>
    <t>DH11TYGL</t>
  </si>
  <si>
    <t>4</t>
  </si>
  <si>
    <t>11112354</t>
  </si>
  <si>
    <t>Nguyễn Ngọc Quyên</t>
  </si>
  <si>
    <t>05/06/1992</t>
  </si>
  <si>
    <t>Di truyền và giống cây rừng</t>
  </si>
  <si>
    <t>cơ thể đại cương 2(13-14) 468000</t>
  </si>
  <si>
    <t>5</t>
  </si>
  <si>
    <t>11112343</t>
  </si>
  <si>
    <t>Lê Mai Thạch</t>
  </si>
  <si>
    <t>03/02/1992</t>
  </si>
  <si>
    <t>hki(12-13)vatli+hoa+sinh</t>
  </si>
  <si>
    <t xml:space="preserve">VlýI,  sinh học đại cương, Hóa học đại cương </t>
  </si>
  <si>
    <t>Qsự I, Côn trùng, đo đạc và bản đồ
Sinh học phân tử, Quân sự (Thực hành)</t>
  </si>
  <si>
    <t>Quân sự 2 (thực hành)*</t>
  </si>
  <si>
    <t>hóa 1(13-14) 480</t>
  </si>
  <si>
    <t>2 (13-14) 480 hóa hoặc sinh</t>
  </si>
  <si>
    <t>6</t>
  </si>
  <si>
    <t>11112304</t>
  </si>
  <si>
    <t>Phan Văn Toàn</t>
  </si>
  <si>
    <t>03/12/1993</t>
  </si>
  <si>
    <t>Đường lối, tin học, TN đất, phân hạng đất</t>
  </si>
  <si>
    <t>Viễn thám, thành lập bản đồ ĐC, định giá đất</t>
  </si>
  <si>
    <t>Luật XD và nhà ở, 
HT định vị toàn cầu, ĐG đất,
 viễn thám UD</t>
  </si>
  <si>
    <t>KHMT, Tin học</t>
  </si>
  <si>
    <t>KH moi truong</t>
  </si>
  <si>
    <t>sinh hóa 2 (13-14) 480</t>
  </si>
  <si>
    <t>sinh hóa 480 + sinh hóa chuyên ngành 320 3(13-14)</t>
  </si>
  <si>
    <t>sinh hóa đc 868500 2(14-15)</t>
  </si>
  <si>
    <t>sinh hóa chuyên ngành 597 1(15-16)</t>
  </si>
  <si>
    <t>7</t>
  </si>
  <si>
    <t>12123272</t>
  </si>
  <si>
    <t>Lê Thị Bích Liên</t>
  </si>
  <si>
    <t>22/12/1994</t>
  </si>
  <si>
    <t>DH12KEGL</t>
  </si>
  <si>
    <t>toán c1 hoặc thống kê 480 2(13-4)</t>
  </si>
  <si>
    <t>HK2 16-17</t>
  </si>
  <si>
    <t>12124428</t>
  </si>
  <si>
    <t>Hoàng Đăng Tùng</t>
  </si>
  <si>
    <t>24/02/1994</t>
  </si>
  <si>
    <t>DH12QLGL</t>
  </si>
  <si>
    <t>xã hội học 320 1(13-14)</t>
  </si>
  <si>
    <t>lưu trữ 468 1(16-17)</t>
  </si>
  <si>
    <t>12124462</t>
  </si>
  <si>
    <t>Nguyễn Văn Tuấn Anh</t>
  </si>
  <si>
    <t xml:space="preserve"> </t>
  </si>
  <si>
    <t>Tổng cộng</t>
  </si>
  <si>
    <t>DANH SÁCH NỢ TÀI SẢN ( ĐỢT 2/2017) - PHÂN HIỆU GIA LAI</t>
  </si>
  <si>
    <t>DANH SÁCH NỢ TÀI SẢN (TỐT NGHIỆP ĐỢT 2/2017) - TẠI TRƯỜNG</t>
  </si>
  <si>
    <r>
      <rPr>
        <b/>
        <i/>
        <u val="single"/>
        <sz val="14"/>
        <rFont val="Times New Roman"/>
        <family val="1"/>
      </rPr>
      <t>Lưu ý</t>
    </r>
    <r>
      <rPr>
        <i/>
        <sz val="14"/>
        <rFont val="Times New Roman"/>
        <family val="1"/>
      </rPr>
      <t xml:space="preserve">: Sinh viên có tên trong danh sách nợ tài sản đóng học phí trước
ngày 08/08/2017 thì không phải làm phiếu thanh toán tài sản. Ngược lại, sinh viên tải mẫu Phiếu thanh toán tài sản tại webside: </t>
    </r>
    <r>
      <rPr>
        <b/>
        <i/>
        <sz val="14"/>
        <rFont val="Times New Roman"/>
        <family val="1"/>
      </rPr>
      <t>www.pdt.hcmuaf.edu.vn</t>
    </r>
    <r>
      <rPr>
        <i/>
        <sz val="14"/>
        <rFont val="Times New Roman"/>
        <family val="1"/>
      </rPr>
      <t xml:space="preserve">đến phòng Kế hoạch Tài chính P.106 - Nhà điều hành để thanh toán công nợ. </t>
    </r>
  </si>
  <si>
    <t xml:space="preserve">DANH SÁCH NỢ TÀI SẢN (TỐT NGHIỆP ĐỢT 2/2017) - CÁC LỚP VỪA LÀM VỪA HỌC </t>
  </si>
  <si>
    <t xml:space="preserve">          Người lập biểu</t>
  </si>
  <si>
    <r>
      <rPr>
        <b/>
        <i/>
        <u val="single"/>
        <sz val="14"/>
        <rFont val="Times New Roman"/>
        <family val="1"/>
      </rPr>
      <t>Lưu ý</t>
    </r>
    <r>
      <rPr>
        <i/>
        <sz val="14"/>
        <rFont val="Times New Roman"/>
        <family val="1"/>
      </rPr>
      <t xml:space="preserve">: Sinh viên có tên trong danh sách nợ tài sản đóng học phí trước
ngày 08/08/2017 thì không phải làm phiếu thanh toán tài sản. Ngược lại, sinh viên tải mẫu Phiếu thanh toán tài sản tại webside: </t>
    </r>
    <r>
      <rPr>
        <b/>
        <i/>
        <sz val="14"/>
        <rFont val="Times New Roman"/>
        <family val="1"/>
      </rPr>
      <t>www.pdt.hcmuaf.edu.vn</t>
    </r>
    <r>
      <rPr>
        <i/>
        <sz val="14"/>
        <rFont val="Times New Roman"/>
        <family val="1"/>
      </rPr>
      <t xml:space="preserve">đến phòng Kế hoạch Tài chính P.106 - Nhà Điều Hành để thanh toán công nợ.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</si>
</sst>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 * #,##0_)_$_ ;_ * \(#,##0\)_$_ ;_ * &quot;-&quot;??_)_$_ ;_ @_ "/>
    <numFmt numFmtId="166" formatCode="_ * #,##0.00_)_$_ ;_ * \(#,##0.00\)_$_ ;_ * &quot;-&quot;??_)_$_ ;_ @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sz val="12"/>
      <name val="VNI-Times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81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 readingOrder="1"/>
      <protection/>
    </xf>
    <xf numFmtId="0" fontId="2" fillId="2" borderId="1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center" vertical="center" wrapText="1" readingOrder="1"/>
      <protection/>
    </xf>
    <xf numFmtId="0" fontId="3" fillId="2" borderId="1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Font="1" applyAlignment="1">
      <alignment horizontal="center"/>
    </xf>
    <xf numFmtId="0" fontId="0" fillId="3" borderId="0" xfId="0" applyFont="1" applyFill="1"/>
    <xf numFmtId="0" fontId="0" fillId="0" borderId="0" xfId="0" applyFont="1" applyAlignment="1">
      <alignment horizontal="left"/>
    </xf>
    <xf numFmtId="0" fontId="2" fillId="0" borderId="1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3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164" fontId="4" fillId="0" borderId="0" xfId="18" applyNumberFormat="1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18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18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 readingOrder="1"/>
      <protection/>
    </xf>
    <xf numFmtId="0" fontId="3" fillId="2" borderId="2" xfId="0" applyNumberFormat="1" applyFont="1" applyFill="1" applyBorder="1" applyAlignment="1" applyProtection="1">
      <alignment horizontal="left" vertical="center" wrapText="1" readingOrder="1"/>
      <protection/>
    </xf>
    <xf numFmtId="0" fontId="3" fillId="2" borderId="3" xfId="0" applyNumberFormat="1" applyFont="1" applyFill="1" applyBorder="1" applyAlignment="1" applyProtection="1">
      <alignment horizontal="left" vertical="center" wrapText="1" readingOrder="1"/>
      <protection/>
    </xf>
    <xf numFmtId="164" fontId="5" fillId="2" borderId="1" xfId="18" applyNumberFormat="1" applyFont="1" applyFill="1" applyBorder="1" applyAlignment="1">
      <alignment horizontal="center"/>
    </xf>
    <xf numFmtId="164" fontId="4" fillId="2" borderId="2" xfId="18" applyNumberFormat="1" applyFont="1" applyFill="1" applyBorder="1"/>
    <xf numFmtId="164" fontId="4" fillId="2" borderId="3" xfId="18" applyNumberFormat="1" applyFont="1" applyFill="1" applyBorder="1"/>
    <xf numFmtId="3" fontId="3" fillId="2" borderId="1" xfId="0" applyNumberFormat="1" applyFont="1" applyFill="1" applyBorder="1" applyAlignment="1" applyProtection="1">
      <alignment horizontal="center" vertical="center" wrapText="1" readingOrder="1"/>
      <protection/>
    </xf>
    <xf numFmtId="0" fontId="0" fillId="3" borderId="0" xfId="0" applyFont="1" applyFill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3" xfId="20" applyFont="1" applyFill="1" applyBorder="1" applyAlignment="1">
      <alignment horizontal="left" vertical="center"/>
      <protection/>
    </xf>
    <xf numFmtId="0" fontId="9" fillId="0" borderId="0" xfId="0" applyFont="1" applyFill="1" applyBorder="1"/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/>
    <xf numFmtId="3" fontId="9" fillId="0" borderId="3" xfId="0" applyNumberFormat="1" applyFont="1" applyFill="1" applyBorder="1"/>
    <xf numFmtId="0" fontId="9" fillId="0" borderId="3" xfId="0" applyFont="1" applyFill="1" applyBorder="1"/>
    <xf numFmtId="165" fontId="9" fillId="0" borderId="3" xfId="18" applyNumberFormat="1" applyFont="1" applyFill="1" applyBorder="1"/>
    <xf numFmtId="165" fontId="10" fillId="0" borderId="3" xfId="18" applyNumberFormat="1" applyFont="1" applyFill="1" applyBorder="1"/>
    <xf numFmtId="164" fontId="9" fillId="0" borderId="0" xfId="18" applyNumberFormat="1" applyFont="1" applyFill="1" applyBorder="1"/>
    <xf numFmtId="49" fontId="9" fillId="0" borderId="3" xfId="0" applyNumberFormat="1" applyFont="1" applyFill="1" applyBorder="1" applyAlignment="1">
      <alignment wrapText="1"/>
    </xf>
    <xf numFmtId="0" fontId="9" fillId="2" borderId="0" xfId="0" applyFont="1" applyFill="1" applyBorder="1"/>
    <xf numFmtId="0" fontId="10" fillId="0" borderId="1" xfId="0" applyFont="1" applyFill="1" applyBorder="1"/>
    <xf numFmtId="165" fontId="10" fillId="0" borderId="1" xfId="18" applyNumberFormat="1" applyFont="1" applyFill="1" applyBorder="1"/>
    <xf numFmtId="3" fontId="10" fillId="0" borderId="1" xfId="0" applyNumberFormat="1" applyFont="1" applyFill="1" applyBorder="1"/>
    <xf numFmtId="49" fontId="10" fillId="0" borderId="1" xfId="0" applyNumberFormat="1" applyFont="1" applyFill="1" applyBorder="1"/>
    <xf numFmtId="0" fontId="10" fillId="0" borderId="0" xfId="0" applyFont="1" applyFill="1" applyBorder="1"/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/>
    <xf numFmtId="165" fontId="9" fillId="0" borderId="0" xfId="18" applyNumberFormat="1" applyFont="1" applyFill="1" applyBorder="1"/>
    <xf numFmtId="3" fontId="9" fillId="0" borderId="0" xfId="0" applyNumberFormat="1" applyFont="1" applyFill="1" applyBorder="1"/>
    <xf numFmtId="165" fontId="10" fillId="0" borderId="0" xfId="18" applyNumberFormat="1" applyFont="1" applyFill="1" applyBorder="1"/>
    <xf numFmtId="166" fontId="9" fillId="0" borderId="0" xfId="18" applyNumberFormat="1" applyFont="1" applyFill="1" applyBorder="1"/>
    <xf numFmtId="49" fontId="9" fillId="0" borderId="3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990600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381000" y="381000"/>
          <a:ext cx="18097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0</xdr:rowOff>
    </xdr:from>
    <xdr:to>
      <xdr:col>2</xdr:col>
      <xdr:colOff>685800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361950" y="381000"/>
          <a:ext cx="12858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0</xdr:rowOff>
    </xdr:from>
    <xdr:to>
      <xdr:col>2</xdr:col>
      <xdr:colOff>838200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400050" y="381000"/>
          <a:ext cx="16287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IEN\SINH%20VIEN\KY%20PHIEU%20THANH%20TOAN%20TS\NAM%202017\Data%20-no%20tai%20san%20thang%206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2">
          <cell r="A2" t="str">
            <v>13111164</v>
          </cell>
          <cell r="B2" t="str">
            <v>Lê Văn</v>
          </cell>
          <cell r="C2" t="str">
            <v>Chí</v>
          </cell>
          <cell r="D2" t="str">
            <v>DH13CN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-19500</v>
          </cell>
          <cell r="L2">
            <v>-19500</v>
          </cell>
        </row>
        <row r="3">
          <cell r="A3" t="str">
            <v>13111187</v>
          </cell>
          <cell r="B3" t="str">
            <v>Trần Thị Lê</v>
          </cell>
          <cell r="C3" t="str">
            <v>Duyên</v>
          </cell>
          <cell r="D3" t="str">
            <v>DH13TA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993000</v>
          </cell>
          <cell r="J3">
            <v>-993000</v>
          </cell>
          <cell r="K3">
            <v>993000</v>
          </cell>
          <cell r="L3">
            <v>0</v>
          </cell>
        </row>
        <row r="4">
          <cell r="A4" t="str">
            <v>12122034</v>
          </cell>
          <cell r="B4" t="str">
            <v>Huỳnh Thanh</v>
          </cell>
          <cell r="C4" t="str">
            <v>Nam</v>
          </cell>
          <cell r="D4" t="str">
            <v>DH12TM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12112069</v>
          </cell>
          <cell r="B5" t="str">
            <v>Phạm Thị</v>
          </cell>
          <cell r="C5" t="str">
            <v>Nga</v>
          </cell>
          <cell r="D5" t="str">
            <v>DH12DY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13111275</v>
          </cell>
          <cell r="B6" t="str">
            <v>Lâm Thế</v>
          </cell>
          <cell r="C6" t="str">
            <v>Khoa</v>
          </cell>
          <cell r="D6" t="str">
            <v>DH13TA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13111353</v>
          </cell>
          <cell r="B7" t="str">
            <v>Ngô Thị Hồng</v>
          </cell>
          <cell r="C7" t="str">
            <v>Nhung</v>
          </cell>
          <cell r="D7" t="str">
            <v>DH13CN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468000</v>
          </cell>
          <cell r="J7">
            <v>-468000</v>
          </cell>
          <cell r="K7">
            <v>0</v>
          </cell>
          <cell r="L7">
            <v>-468000</v>
          </cell>
        </row>
        <row r="8">
          <cell r="A8" t="str">
            <v>13111516</v>
          </cell>
          <cell r="B8" t="str">
            <v>Lê Thị Bảo</v>
          </cell>
          <cell r="C8" t="str">
            <v>Trâm</v>
          </cell>
          <cell r="D8" t="str">
            <v>DH13TA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1000000</v>
          </cell>
          <cell r="J8">
            <v>-1000000</v>
          </cell>
          <cell r="K8">
            <v>995000</v>
          </cell>
          <cell r="L8">
            <v>-5000</v>
          </cell>
        </row>
        <row r="9">
          <cell r="A9" t="str">
            <v>13111043</v>
          </cell>
          <cell r="B9" t="str">
            <v>Võ Thị Mỹ</v>
          </cell>
          <cell r="C9" t="str">
            <v>Lệ</v>
          </cell>
          <cell r="D9" t="str">
            <v>DH13TA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-71500</v>
          </cell>
          <cell r="L9">
            <v>-71500</v>
          </cell>
        </row>
        <row r="10">
          <cell r="A10" t="str">
            <v>13111078</v>
          </cell>
          <cell r="B10" t="str">
            <v>Phạm Hoàng</v>
          </cell>
          <cell r="C10" t="str">
            <v>Tân</v>
          </cell>
          <cell r="D10" t="str">
            <v>DH13CN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995000</v>
          </cell>
          <cell r="J10">
            <v>-995000</v>
          </cell>
          <cell r="K10">
            <v>995000</v>
          </cell>
          <cell r="L10">
            <v>0</v>
          </cell>
        </row>
        <row r="11">
          <cell r="A11" t="str">
            <v>13111523</v>
          </cell>
          <cell r="B11" t="str">
            <v>Nguyễn Thị</v>
          </cell>
          <cell r="C11" t="str">
            <v>Trinh</v>
          </cell>
          <cell r="D11" t="str">
            <v>DH13CN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12112159</v>
          </cell>
          <cell r="B12" t="str">
            <v>Đặng Hương</v>
          </cell>
          <cell r="C12" t="str">
            <v>Ngân</v>
          </cell>
          <cell r="D12" t="str">
            <v>DH12DY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1002000</v>
          </cell>
          <cell r="J12">
            <v>-1002000</v>
          </cell>
          <cell r="K12">
            <v>1002000</v>
          </cell>
          <cell r="L12">
            <v>0</v>
          </cell>
        </row>
        <row r="13">
          <cell r="A13" t="str">
            <v>12122243</v>
          </cell>
          <cell r="B13" t="str">
            <v>Nguyễn Ngọc</v>
          </cell>
          <cell r="C13" t="str">
            <v>Tiến</v>
          </cell>
          <cell r="D13" t="str">
            <v>DH12QT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543000</v>
          </cell>
          <cell r="L13">
            <v>543000</v>
          </cell>
        </row>
        <row r="14">
          <cell r="A14" t="str">
            <v>13111206</v>
          </cell>
          <cell r="B14" t="str">
            <v>Lê Tự Thái</v>
          </cell>
          <cell r="C14" t="str">
            <v>Hà</v>
          </cell>
          <cell r="D14" t="str">
            <v>DH13CN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1982000</v>
          </cell>
          <cell r="J14">
            <v>-1982000</v>
          </cell>
          <cell r="K14">
            <v>1982000</v>
          </cell>
          <cell r="L14">
            <v>0</v>
          </cell>
        </row>
        <row r="15">
          <cell r="A15" t="str">
            <v>13111231</v>
          </cell>
          <cell r="B15" t="str">
            <v>Lê Đình Anh</v>
          </cell>
          <cell r="C15" t="str">
            <v>Hoàng</v>
          </cell>
          <cell r="D15" t="str">
            <v>DH13TA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13120063</v>
          </cell>
          <cell r="B16" t="str">
            <v>Nguyễn Đoàn Hồng</v>
          </cell>
          <cell r="C16" t="str">
            <v>Ngọc</v>
          </cell>
          <cell r="D16" t="str">
            <v>DH13KM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13120479</v>
          </cell>
          <cell r="B17" t="str">
            <v>Lê Bảo</v>
          </cell>
          <cell r="C17" t="str">
            <v>Vy</v>
          </cell>
          <cell r="D17" t="str">
            <v>DH13KM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12145173</v>
          </cell>
          <cell r="B18" t="str">
            <v>Nguyễn Ngọc</v>
          </cell>
          <cell r="C18" t="str">
            <v>Quyền</v>
          </cell>
          <cell r="D18" t="str">
            <v>DH12BVA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-11500</v>
          </cell>
          <cell r="L18">
            <v>-11500</v>
          </cell>
        </row>
        <row r="19">
          <cell r="A19" t="str">
            <v>11363107</v>
          </cell>
          <cell r="B19" t="str">
            <v>Nguyễn Văn</v>
          </cell>
          <cell r="C19" t="str">
            <v>Thuận</v>
          </cell>
          <cell r="D19" t="str">
            <v>CD11CA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481000</v>
          </cell>
          <cell r="L19">
            <v>481000</v>
          </cell>
        </row>
        <row r="20">
          <cell r="A20" t="str">
            <v>13120084</v>
          </cell>
          <cell r="B20" t="str">
            <v>Phạm Đỗ</v>
          </cell>
          <cell r="C20" t="str">
            <v>Quyên</v>
          </cell>
          <cell r="D20" t="str">
            <v>DH13KM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13120417</v>
          </cell>
          <cell r="B21" t="str">
            <v>Hoàng Thị Thùy</v>
          </cell>
          <cell r="C21" t="str">
            <v>Trang</v>
          </cell>
          <cell r="D21" t="str">
            <v>DH13KM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-259000</v>
          </cell>
          <cell r="L21">
            <v>-259000</v>
          </cell>
        </row>
        <row r="22">
          <cell r="A22" t="str">
            <v>13123184</v>
          </cell>
          <cell r="B22" t="str">
            <v>Nguyễn Thị Kim</v>
          </cell>
          <cell r="C22" t="str">
            <v>Vân</v>
          </cell>
          <cell r="D22" t="str">
            <v>DH13KE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12120337</v>
          </cell>
          <cell r="B23" t="str">
            <v>Đoàn Thị Hồng</v>
          </cell>
          <cell r="C23" t="str">
            <v>Ngọc</v>
          </cell>
          <cell r="D23" t="str">
            <v>DH12KM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13120188</v>
          </cell>
          <cell r="B24" t="str">
            <v>Nguyễn Hoài</v>
          </cell>
          <cell r="C24" t="str">
            <v>Đức</v>
          </cell>
          <cell r="D24" t="str">
            <v>DH13KM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-1000</v>
          </cell>
          <cell r="L24">
            <v>-1000</v>
          </cell>
        </row>
        <row r="25">
          <cell r="A25" t="str">
            <v>13123071</v>
          </cell>
          <cell r="B25" t="str">
            <v>Dương Thị Thanh</v>
          </cell>
          <cell r="C25" t="str">
            <v>Loan</v>
          </cell>
          <cell r="D25" t="str">
            <v>DH13KE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10112192</v>
          </cell>
          <cell r="B26" t="str">
            <v>Đoàn Anh</v>
          </cell>
          <cell r="C26" t="str">
            <v>Thư</v>
          </cell>
          <cell r="D26" t="str">
            <v>DH10TY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-500</v>
          </cell>
          <cell r="L26">
            <v>-500</v>
          </cell>
        </row>
        <row r="27">
          <cell r="A27" t="str">
            <v>12124113</v>
          </cell>
          <cell r="B27" t="str">
            <v>Huỳnh Phương</v>
          </cell>
          <cell r="C27" t="str">
            <v>Thùy</v>
          </cell>
          <cell r="D27" t="str">
            <v>DH12QL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1062000</v>
          </cell>
          <cell r="L27">
            <v>1062000</v>
          </cell>
        </row>
        <row r="28">
          <cell r="A28" t="str">
            <v>12124079</v>
          </cell>
          <cell r="B28" t="str">
            <v>Phan Chí</v>
          </cell>
          <cell r="C28" t="str">
            <v>Thắng</v>
          </cell>
          <cell r="D28" t="str">
            <v>DH12QL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12117082</v>
          </cell>
          <cell r="B29" t="str">
            <v>Nguyễn Hồng</v>
          </cell>
          <cell r="C29" t="str">
            <v>Minh</v>
          </cell>
          <cell r="D29" t="str">
            <v>DH12CT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12124273</v>
          </cell>
          <cell r="B30" t="str">
            <v>Phan Hồng</v>
          </cell>
          <cell r="C30" t="str">
            <v>Sơn</v>
          </cell>
          <cell r="D30" t="str">
            <v>DH12QL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5127500</v>
          </cell>
          <cell r="L30">
            <v>5127500</v>
          </cell>
        </row>
        <row r="31">
          <cell r="A31" t="str">
            <v>12124065</v>
          </cell>
          <cell r="B31" t="str">
            <v>Tạ Thị Thu</v>
          </cell>
          <cell r="C31" t="str">
            <v>Phương</v>
          </cell>
          <cell r="D31" t="str">
            <v>DH12QL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13131084</v>
          </cell>
          <cell r="B32" t="str">
            <v>Phí Đức</v>
          </cell>
          <cell r="C32" t="str">
            <v>Mạnh</v>
          </cell>
          <cell r="D32" t="str">
            <v>DH13TK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10130017</v>
          </cell>
          <cell r="B33" t="str">
            <v>Lâm Minh</v>
          </cell>
          <cell r="C33" t="str">
            <v>Đạt</v>
          </cell>
          <cell r="D33" t="str">
            <v>DH10DT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13120071</v>
          </cell>
          <cell r="B34" t="str">
            <v>Nguyễn Thị Cẩm</v>
          </cell>
          <cell r="C34" t="str">
            <v>Nhung</v>
          </cell>
          <cell r="D34" t="str">
            <v>DH13KM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-4000</v>
          </cell>
          <cell r="L34">
            <v>-4000</v>
          </cell>
        </row>
        <row r="35">
          <cell r="A35" t="str">
            <v>13120496</v>
          </cell>
          <cell r="B35" t="str">
            <v>Võ Thị Kim</v>
          </cell>
          <cell r="C35" t="str">
            <v>Yến</v>
          </cell>
          <cell r="D35" t="str">
            <v>DH13KM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12145253</v>
          </cell>
          <cell r="B36" t="str">
            <v>Trần Hữu</v>
          </cell>
          <cell r="C36" t="str">
            <v>Nghĩa</v>
          </cell>
          <cell r="D36" t="str">
            <v>DH12BVA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1581500</v>
          </cell>
          <cell r="L36">
            <v>1581500</v>
          </cell>
        </row>
        <row r="37">
          <cell r="A37" t="str">
            <v>11145199</v>
          </cell>
          <cell r="B37" t="str">
            <v>Nguyễn Thị Thanh</v>
          </cell>
          <cell r="C37" t="str">
            <v>Vân</v>
          </cell>
          <cell r="D37" t="str">
            <v>DH11BV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1919000</v>
          </cell>
          <cell r="L37">
            <v>1919000</v>
          </cell>
        </row>
        <row r="38">
          <cell r="A38" t="str">
            <v>12120542</v>
          </cell>
          <cell r="B38" t="str">
            <v>Nguyễn Thị Thanh</v>
          </cell>
          <cell r="C38" t="str">
            <v>Tuyền</v>
          </cell>
          <cell r="D38" t="str">
            <v>DH12KM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-2000</v>
          </cell>
          <cell r="L38">
            <v>-2000</v>
          </cell>
        </row>
        <row r="39">
          <cell r="A39" t="str">
            <v>13120359</v>
          </cell>
          <cell r="B39" t="str">
            <v>Phạm Thúy</v>
          </cell>
          <cell r="C39" t="str">
            <v>Quỳnh</v>
          </cell>
          <cell r="D39" t="str">
            <v>DH13KM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1990000</v>
          </cell>
          <cell r="J39">
            <v>-1990000</v>
          </cell>
          <cell r="K39">
            <v>1990000</v>
          </cell>
          <cell r="L39">
            <v>0</v>
          </cell>
        </row>
        <row r="40">
          <cell r="A40" t="str">
            <v>13123180</v>
          </cell>
          <cell r="B40" t="str">
            <v>Trịnh Hoàng Mai</v>
          </cell>
          <cell r="C40" t="str">
            <v>Uyên</v>
          </cell>
          <cell r="D40" t="str">
            <v>DH13KE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12114354</v>
          </cell>
          <cell r="B41" t="str">
            <v>Lê Anh</v>
          </cell>
          <cell r="C41" t="str">
            <v>Tuấn</v>
          </cell>
          <cell r="D41" t="str">
            <v>DH12QR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-43500</v>
          </cell>
          <cell r="L41">
            <v>-43500</v>
          </cell>
        </row>
        <row r="42">
          <cell r="A42" t="str">
            <v>13125059</v>
          </cell>
          <cell r="B42" t="str">
            <v>Trần Thị Ngọc</v>
          </cell>
          <cell r="C42" t="str">
            <v>Diễm</v>
          </cell>
          <cell r="D42" t="str">
            <v>DH13BQ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12113008</v>
          </cell>
          <cell r="B43" t="str">
            <v>Lý Minh</v>
          </cell>
          <cell r="C43" t="str">
            <v>Cường</v>
          </cell>
          <cell r="D43" t="str">
            <v>DH12NHC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13125526</v>
          </cell>
          <cell r="B44" t="str">
            <v>Nguyễn Lê Thủy</v>
          </cell>
          <cell r="C44" t="str">
            <v>Tiên</v>
          </cell>
          <cell r="D44" t="str">
            <v>DH13BQ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10213049</v>
          </cell>
          <cell r="B45" t="str">
            <v>Nguyễn Quốc</v>
          </cell>
          <cell r="C45" t="str">
            <v>Việt</v>
          </cell>
          <cell r="D45" t="str">
            <v>TC10NH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17162000</v>
          </cell>
          <cell r="L45">
            <v>17162000</v>
          </cell>
        </row>
        <row r="46">
          <cell r="A46" t="str">
            <v>12113229</v>
          </cell>
          <cell r="B46" t="str">
            <v>Vũ Minh</v>
          </cell>
          <cell r="C46" t="str">
            <v>Phương</v>
          </cell>
          <cell r="D46" t="str">
            <v>DH12NHB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12363127</v>
          </cell>
          <cell r="B47" t="str">
            <v>Nguyễn Thị Thủy</v>
          </cell>
          <cell r="C47" t="str">
            <v>Tiên</v>
          </cell>
          <cell r="D47" t="str">
            <v>CD12CA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-10000</v>
          </cell>
          <cell r="L47">
            <v>-10000</v>
          </cell>
        </row>
        <row r="48">
          <cell r="A48" t="str">
            <v>12113129</v>
          </cell>
          <cell r="B48" t="str">
            <v>Nguyễn Thị Quỳnh</v>
          </cell>
          <cell r="C48" t="str">
            <v>Giang</v>
          </cell>
          <cell r="D48" t="str">
            <v>DH12NHC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13125441</v>
          </cell>
          <cell r="B49" t="str">
            <v>Nguyễn Minh</v>
          </cell>
          <cell r="C49" t="str">
            <v>Thành</v>
          </cell>
          <cell r="D49" t="str">
            <v>DH13BQ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2340000</v>
          </cell>
          <cell r="J49">
            <v>-2340000</v>
          </cell>
          <cell r="K49">
            <v>2340000</v>
          </cell>
          <cell r="L49">
            <v>0</v>
          </cell>
        </row>
        <row r="50">
          <cell r="A50" t="str">
            <v>10213036</v>
          </cell>
          <cell r="B50" t="str">
            <v>Lê Hồ Trúc</v>
          </cell>
          <cell r="C50" t="str">
            <v>Quỳnh</v>
          </cell>
          <cell r="D50" t="str">
            <v>TC10NH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13121200</v>
          </cell>
          <cell r="B51" t="str">
            <v>Nguyễn Thị ánh</v>
          </cell>
          <cell r="C51" t="str">
            <v>Tuyết</v>
          </cell>
          <cell r="D51" t="str">
            <v>DH13PT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12130023</v>
          </cell>
          <cell r="B52" t="str">
            <v>Lâm Thị</v>
          </cell>
          <cell r="C52" t="str">
            <v>Phượng</v>
          </cell>
          <cell r="D52" t="str">
            <v>DH12DT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12115020</v>
          </cell>
          <cell r="B53" t="str">
            <v>Lưu Mộng</v>
          </cell>
          <cell r="C53" t="str">
            <v>Huyền</v>
          </cell>
          <cell r="D53" t="str">
            <v>DH12GN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13121131</v>
          </cell>
          <cell r="B54" t="str">
            <v>Nguyễn Thị</v>
          </cell>
          <cell r="C54" t="str">
            <v>Quý</v>
          </cell>
          <cell r="D54" t="str">
            <v>DH13PT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13334133</v>
          </cell>
          <cell r="B55" t="str">
            <v>Lê Hữu</v>
          </cell>
          <cell r="C55" t="str">
            <v>Nhân</v>
          </cell>
          <cell r="D55" t="str">
            <v>CD13CI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-500</v>
          </cell>
          <cell r="L55">
            <v>-500</v>
          </cell>
        </row>
        <row r="56">
          <cell r="A56" t="str">
            <v>11142152</v>
          </cell>
          <cell r="B56" t="str">
            <v>Đặng Lê Thu</v>
          </cell>
          <cell r="C56" t="str">
            <v>Ngọc</v>
          </cell>
          <cell r="D56" t="str">
            <v>DH11DY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11147103</v>
          </cell>
          <cell r="B57" t="str">
            <v>Tưởng Văn</v>
          </cell>
          <cell r="C57" t="str">
            <v>Chí</v>
          </cell>
          <cell r="D57" t="str">
            <v>DH11QR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2352000</v>
          </cell>
          <cell r="L57">
            <v>2352000</v>
          </cell>
        </row>
        <row r="58">
          <cell r="A58" t="str">
            <v>12130295</v>
          </cell>
          <cell r="B58" t="str">
            <v>Đặng Trung</v>
          </cell>
          <cell r="C58" t="str">
            <v>Tuấn</v>
          </cell>
          <cell r="D58" t="str">
            <v>DH12DT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-8000</v>
          </cell>
          <cell r="L58">
            <v>-8000</v>
          </cell>
        </row>
        <row r="59">
          <cell r="A59" t="str">
            <v>13121037</v>
          </cell>
          <cell r="B59" t="str">
            <v>Trương Thị Hương</v>
          </cell>
          <cell r="C59" t="str">
            <v>Giang</v>
          </cell>
          <cell r="D59" t="str">
            <v>DH13PT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-7500</v>
          </cell>
          <cell r="L59">
            <v>-7500</v>
          </cell>
        </row>
        <row r="60">
          <cell r="A60" t="str">
            <v>13111007</v>
          </cell>
          <cell r="B60" t="str">
            <v>Bùi Thị Bích</v>
          </cell>
          <cell r="C60" t="str">
            <v>Bông</v>
          </cell>
          <cell r="D60" t="str">
            <v>DH13TA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13111056</v>
          </cell>
          <cell r="B61" t="str">
            <v>Cao Thị Yến</v>
          </cell>
          <cell r="C61" t="str">
            <v>Mi</v>
          </cell>
          <cell r="D61" t="str">
            <v>DH13CN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-7000</v>
          </cell>
          <cell r="L61">
            <v>-7000</v>
          </cell>
        </row>
        <row r="62">
          <cell r="A62" t="str">
            <v>13111067</v>
          </cell>
          <cell r="B62" t="str">
            <v>Trần Văn</v>
          </cell>
          <cell r="C62" t="str">
            <v>Phú</v>
          </cell>
          <cell r="D62" t="str">
            <v>DH13TA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13111112</v>
          </cell>
          <cell r="B63" t="str">
            <v>Ung Đình</v>
          </cell>
          <cell r="C63" t="str">
            <v>Trọng</v>
          </cell>
          <cell r="D63" t="str">
            <v>DH13CN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2183500</v>
          </cell>
          <cell r="L63">
            <v>2183500</v>
          </cell>
        </row>
        <row r="64">
          <cell r="A64" t="str">
            <v>08212069</v>
          </cell>
          <cell r="B64" t="str">
            <v>Đoàn Quang</v>
          </cell>
          <cell r="C64" t="str">
            <v>Vinh</v>
          </cell>
          <cell r="D64" t="str">
            <v>TC08TY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17256500</v>
          </cell>
          <cell r="L64">
            <v>17256500</v>
          </cell>
        </row>
        <row r="65">
          <cell r="A65" t="str">
            <v>13111015</v>
          </cell>
          <cell r="B65" t="str">
            <v>Lê Thanh</v>
          </cell>
          <cell r="C65" t="str">
            <v>Duy</v>
          </cell>
          <cell r="D65" t="str">
            <v>DH13CN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13111591</v>
          </cell>
          <cell r="B66" t="str">
            <v>Nông Thị</v>
          </cell>
          <cell r="C66" t="str">
            <v>Vân</v>
          </cell>
          <cell r="D66" t="str">
            <v>DH13CN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-1003</v>
          </cell>
          <cell r="L66">
            <v>-1003</v>
          </cell>
        </row>
        <row r="67">
          <cell r="A67" t="str">
            <v>12112307</v>
          </cell>
          <cell r="B67" t="str">
            <v>Thái Thạch</v>
          </cell>
          <cell r="C67" t="str">
            <v>Thảo</v>
          </cell>
          <cell r="D67" t="str">
            <v>DH12DY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1169000</v>
          </cell>
          <cell r="J67">
            <v>-1169000</v>
          </cell>
          <cell r="K67">
            <v>1169000</v>
          </cell>
          <cell r="L67">
            <v>0</v>
          </cell>
        </row>
        <row r="68">
          <cell r="A68" t="str">
            <v>13111327</v>
          </cell>
          <cell r="B68" t="str">
            <v>Huỳnh Trung</v>
          </cell>
          <cell r="C68" t="str">
            <v>Nam</v>
          </cell>
          <cell r="D68" t="str">
            <v>DH13TA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13111393</v>
          </cell>
          <cell r="B69" t="str">
            <v>Trương Đình</v>
          </cell>
          <cell r="C69" t="str">
            <v>Phước</v>
          </cell>
          <cell r="D69" t="str">
            <v>DH13CN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13111555</v>
          </cell>
          <cell r="B70" t="str">
            <v>Ngô Thị</v>
          </cell>
          <cell r="C70" t="str">
            <v>Tuyết</v>
          </cell>
          <cell r="D70" t="str">
            <v>DH13TA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-22000</v>
          </cell>
          <cell r="L70">
            <v>-22000</v>
          </cell>
        </row>
        <row r="71">
          <cell r="A71" t="str">
            <v>12112076</v>
          </cell>
          <cell r="B71" t="str">
            <v>Vũ Kiều Thúy</v>
          </cell>
          <cell r="C71" t="str">
            <v>An</v>
          </cell>
          <cell r="D71" t="str">
            <v>DH12DY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1170000</v>
          </cell>
          <cell r="J71">
            <v>-1170000</v>
          </cell>
          <cell r="K71">
            <v>1170000</v>
          </cell>
          <cell r="L71">
            <v>0</v>
          </cell>
        </row>
        <row r="72">
          <cell r="A72" t="str">
            <v>13120023</v>
          </cell>
          <cell r="B72" t="str">
            <v>Nguyễn Thị Bích</v>
          </cell>
          <cell r="C72" t="str">
            <v>Hà</v>
          </cell>
          <cell r="D72" t="str">
            <v>DH13KM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13120452</v>
          </cell>
          <cell r="B73" t="str">
            <v>Vũ Lê Anh</v>
          </cell>
          <cell r="C73" t="str">
            <v>Tuấn</v>
          </cell>
          <cell r="D73" t="str">
            <v>DH13KM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12120451</v>
          </cell>
          <cell r="B74" t="str">
            <v>Nguyễn Lệ</v>
          </cell>
          <cell r="C74" t="str">
            <v>Quyên</v>
          </cell>
          <cell r="D74" t="str">
            <v>DH12KM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13120333</v>
          </cell>
          <cell r="B75" t="str">
            <v>Nguyễn Thị ý</v>
          </cell>
          <cell r="C75" t="str">
            <v>Như</v>
          </cell>
          <cell r="D75" t="str">
            <v>DH13KM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13123146</v>
          </cell>
          <cell r="B76" t="str">
            <v>Nguyễn Thị Kim</v>
          </cell>
          <cell r="C76" t="str">
            <v>Thoa</v>
          </cell>
          <cell r="D76" t="str">
            <v>DH13KE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11363185</v>
          </cell>
          <cell r="B77" t="str">
            <v>Lê Thị</v>
          </cell>
          <cell r="C77" t="str">
            <v>Huyền</v>
          </cell>
          <cell r="D77" t="str">
            <v>CD11CA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456000</v>
          </cell>
          <cell r="J77">
            <v>-456000</v>
          </cell>
          <cell r="K77">
            <v>456000</v>
          </cell>
          <cell r="L77">
            <v>0</v>
          </cell>
        </row>
        <row r="78">
          <cell r="A78" t="str">
            <v>12120128</v>
          </cell>
          <cell r="B78" t="str">
            <v>Trương Nguyễn Kim</v>
          </cell>
          <cell r="C78" t="str">
            <v>Thoa</v>
          </cell>
          <cell r="D78" t="str">
            <v>DH12KM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-247000</v>
          </cell>
          <cell r="L78">
            <v>-247000</v>
          </cell>
        </row>
        <row r="79">
          <cell r="A79" t="str">
            <v>13120106</v>
          </cell>
          <cell r="B79" t="str">
            <v>Lê Thị Huyền</v>
          </cell>
          <cell r="C79" t="str">
            <v>Trân</v>
          </cell>
          <cell r="D79" t="str">
            <v>DH13KM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13123010</v>
          </cell>
          <cell r="B80" t="str">
            <v>Lâm Thị</v>
          </cell>
          <cell r="C80" t="str">
            <v>Chẻo</v>
          </cell>
          <cell r="D80" t="str">
            <v>DH13KE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13121205</v>
          </cell>
          <cell r="B81" t="str">
            <v>Đào Ái</v>
          </cell>
          <cell r="C81" t="str">
            <v>Vi</v>
          </cell>
          <cell r="D81" t="str">
            <v>DH13PT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12115287</v>
          </cell>
          <cell r="B82" t="str">
            <v>Trần Thị Thu</v>
          </cell>
          <cell r="C82" t="str">
            <v>Hải</v>
          </cell>
          <cell r="D82" t="str">
            <v>DH12CB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-4500</v>
          </cell>
          <cell r="L82">
            <v>-4500</v>
          </cell>
        </row>
        <row r="83">
          <cell r="A83" t="str">
            <v>13121127</v>
          </cell>
          <cell r="B83" t="str">
            <v>Bùi Thị Khánh</v>
          </cell>
          <cell r="C83" t="str">
            <v>Quyên</v>
          </cell>
          <cell r="D83" t="str">
            <v>DH13PT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13334061</v>
          </cell>
          <cell r="B84" t="str">
            <v>Nguyễn Thế</v>
          </cell>
          <cell r="C84" t="str">
            <v>Hiển</v>
          </cell>
          <cell r="D84" t="str">
            <v>CD13CI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1278000</v>
          </cell>
          <cell r="J84">
            <v>-1278000</v>
          </cell>
          <cell r="K84">
            <v>1278000</v>
          </cell>
          <cell r="L84">
            <v>0</v>
          </cell>
        </row>
        <row r="85">
          <cell r="A85" t="str">
            <v>12115305</v>
          </cell>
          <cell r="B85" t="str">
            <v>Trần Nhật</v>
          </cell>
          <cell r="C85" t="str">
            <v>Tiến</v>
          </cell>
          <cell r="D85" t="str">
            <v>DH12GN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3414500</v>
          </cell>
          <cell r="J85">
            <v>-3414500</v>
          </cell>
          <cell r="K85">
            <v>3414500</v>
          </cell>
          <cell r="L85">
            <v>0</v>
          </cell>
        </row>
        <row r="86">
          <cell r="A86" t="str">
            <v>13121145</v>
          </cell>
          <cell r="B86" t="str">
            <v>Nguyễn Thị Phương</v>
          </cell>
          <cell r="C86" t="str">
            <v>Thanh</v>
          </cell>
          <cell r="D86" t="str">
            <v>DH13PT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-8000</v>
          </cell>
          <cell r="L86">
            <v>-8000</v>
          </cell>
        </row>
        <row r="87">
          <cell r="A87" t="str">
            <v>13334135</v>
          </cell>
          <cell r="B87" t="str">
            <v>Nguyễn Minh</v>
          </cell>
          <cell r="C87" t="str">
            <v>Nhật</v>
          </cell>
          <cell r="D87" t="str">
            <v>CD13CI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12115058</v>
          </cell>
          <cell r="B88" t="str">
            <v>Võ Hồng</v>
          </cell>
          <cell r="C88" t="str">
            <v>Trương</v>
          </cell>
          <cell r="D88" t="str">
            <v>DH12CB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13120096</v>
          </cell>
          <cell r="B89" t="str">
            <v>Nguyễn Đức</v>
          </cell>
          <cell r="C89" t="str">
            <v>Thi</v>
          </cell>
          <cell r="D89" t="str">
            <v>DH13KT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2587000</v>
          </cell>
          <cell r="J89">
            <v>-2587000</v>
          </cell>
          <cell r="K89">
            <v>2587000</v>
          </cell>
          <cell r="L89">
            <v>0</v>
          </cell>
        </row>
        <row r="90">
          <cell r="A90" t="str">
            <v>13120330</v>
          </cell>
          <cell r="B90" t="str">
            <v>Nguyễn Mai Huỳnh</v>
          </cell>
          <cell r="C90" t="str">
            <v>Như</v>
          </cell>
          <cell r="D90" t="str">
            <v>DH13KT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13145168</v>
          </cell>
          <cell r="B91" t="str">
            <v>Nguyễn Hữu</v>
          </cell>
          <cell r="C91" t="str">
            <v>Thành</v>
          </cell>
          <cell r="D91" t="str">
            <v>DH13BVB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-500</v>
          </cell>
          <cell r="L91">
            <v>-500</v>
          </cell>
        </row>
        <row r="92">
          <cell r="A92" t="str">
            <v>13120477</v>
          </cell>
          <cell r="B92" t="str">
            <v>Đỗ Hoàng Thùy</v>
          </cell>
          <cell r="C92" t="str">
            <v>Vy</v>
          </cell>
          <cell r="D92" t="str">
            <v>DH13KT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12145038</v>
          </cell>
          <cell r="B93" t="str">
            <v>Dương Bảo</v>
          </cell>
          <cell r="C93" t="str">
            <v>Toàn</v>
          </cell>
          <cell r="D93" t="str">
            <v>DH12BVB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-7500</v>
          </cell>
          <cell r="L93">
            <v>-7500</v>
          </cell>
        </row>
        <row r="94">
          <cell r="A94" t="str">
            <v>13145017</v>
          </cell>
          <cell r="B94" t="str">
            <v>Nguyễn Thành</v>
          </cell>
          <cell r="C94" t="str">
            <v>Công</v>
          </cell>
          <cell r="D94" t="str">
            <v>DH13BVB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13145226</v>
          </cell>
          <cell r="B95" t="str">
            <v>Lê Văn</v>
          </cell>
          <cell r="C95" t="str">
            <v>Tú</v>
          </cell>
          <cell r="D95" t="str">
            <v>DH13BVB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1585000</v>
          </cell>
          <cell r="J95">
            <v>-1585000</v>
          </cell>
          <cell r="K95">
            <v>1585000</v>
          </cell>
          <cell r="L95">
            <v>0</v>
          </cell>
        </row>
        <row r="96">
          <cell r="A96" t="str">
            <v>13120218</v>
          </cell>
          <cell r="B96" t="str">
            <v>Hồ Mỹ</v>
          </cell>
          <cell r="C96" t="str">
            <v>Hoa</v>
          </cell>
          <cell r="D96" t="str">
            <v>DH13KT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-3000</v>
          </cell>
          <cell r="L96">
            <v>-3000</v>
          </cell>
        </row>
        <row r="97">
          <cell r="A97" t="str">
            <v>13126056</v>
          </cell>
          <cell r="B97" t="str">
            <v>Lê Long</v>
          </cell>
          <cell r="C97" t="str">
            <v>Đỉnh</v>
          </cell>
          <cell r="D97" t="str">
            <v>DH13SHB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2340000</v>
          </cell>
          <cell r="L97">
            <v>2340000</v>
          </cell>
        </row>
        <row r="98">
          <cell r="A98" t="str">
            <v>13145118</v>
          </cell>
          <cell r="B98" t="str">
            <v>Đặng Thị Thanh</v>
          </cell>
          <cell r="C98" t="str">
            <v>Nhã</v>
          </cell>
          <cell r="D98" t="str">
            <v>DH13BVB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12145263</v>
          </cell>
          <cell r="B99" t="str">
            <v>Danh</v>
          </cell>
          <cell r="C99" t="str">
            <v>Sơn</v>
          </cell>
          <cell r="D99" t="str">
            <v>DH12BVB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13145060</v>
          </cell>
          <cell r="B100" t="str">
            <v>Võ Văn</v>
          </cell>
          <cell r="C100" t="str">
            <v>Hiệp</v>
          </cell>
          <cell r="D100" t="str">
            <v>DH13BVB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1593000</v>
          </cell>
          <cell r="J100">
            <v>-1593000</v>
          </cell>
          <cell r="K100">
            <v>1592000</v>
          </cell>
          <cell r="L100">
            <v>-1000</v>
          </cell>
        </row>
        <row r="101">
          <cell r="A101" t="str">
            <v>09125242</v>
          </cell>
          <cell r="B101" t="str">
            <v>Văn</v>
          </cell>
          <cell r="C101" t="str">
            <v>Hải</v>
          </cell>
          <cell r="D101" t="str">
            <v>DH09QL17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-3000</v>
          </cell>
          <cell r="L101">
            <v>-3000</v>
          </cell>
        </row>
        <row r="102">
          <cell r="A102" t="str">
            <v>11113197</v>
          </cell>
          <cell r="B102" t="str">
            <v>Nguyễn Văn</v>
          </cell>
          <cell r="C102" t="str">
            <v>Thế</v>
          </cell>
          <cell r="D102" t="str">
            <v>DH11NH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1578000</v>
          </cell>
          <cell r="J102">
            <v>-1578000</v>
          </cell>
          <cell r="K102">
            <v>1578000</v>
          </cell>
          <cell r="L102">
            <v>0</v>
          </cell>
        </row>
        <row r="103">
          <cell r="A103" t="str">
            <v>12131002</v>
          </cell>
          <cell r="B103" t="str">
            <v>Hồ Nhữ</v>
          </cell>
          <cell r="C103" t="str">
            <v>Đình</v>
          </cell>
          <cell r="D103" t="str">
            <v>DH12TK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13113152</v>
          </cell>
          <cell r="B104" t="str">
            <v>Nguyễn Thị Cẩm</v>
          </cell>
          <cell r="C104" t="str">
            <v>Nhung</v>
          </cell>
          <cell r="D104" t="str">
            <v>DH13NHA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1592000</v>
          </cell>
          <cell r="J104">
            <v>-1592000</v>
          </cell>
          <cell r="K104">
            <v>1592000</v>
          </cell>
          <cell r="L104">
            <v>0</v>
          </cell>
        </row>
        <row r="105">
          <cell r="A105" t="str">
            <v>13113198</v>
          </cell>
          <cell r="B105" t="str">
            <v>Đặng Hòa</v>
          </cell>
          <cell r="C105" t="str">
            <v>Thảo</v>
          </cell>
          <cell r="D105" t="str">
            <v>DH13NHA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1592000</v>
          </cell>
          <cell r="J105">
            <v>-1592000</v>
          </cell>
          <cell r="K105">
            <v>1592000</v>
          </cell>
          <cell r="L105">
            <v>0</v>
          </cell>
        </row>
        <row r="106">
          <cell r="A106" t="str">
            <v>10113229</v>
          </cell>
          <cell r="B106" t="str">
            <v>Trần Hải</v>
          </cell>
          <cell r="C106" t="str">
            <v>Anh</v>
          </cell>
          <cell r="D106" t="str">
            <v>DH11NH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12113186</v>
          </cell>
          <cell r="B107" t="str">
            <v>Phạm Khánh</v>
          </cell>
          <cell r="C107" t="str">
            <v>Ly</v>
          </cell>
          <cell r="D107" t="str">
            <v>DH12NHB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10213071</v>
          </cell>
          <cell r="B108" t="str">
            <v>Võ Quốc</v>
          </cell>
          <cell r="C108" t="str">
            <v>Phong</v>
          </cell>
          <cell r="D108" t="str">
            <v>TC10NH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25345000</v>
          </cell>
          <cell r="L108">
            <v>25345000</v>
          </cell>
        </row>
        <row r="109">
          <cell r="A109" t="str">
            <v>13125290</v>
          </cell>
          <cell r="B109" t="str">
            <v>Phạm Thị Hoàng</v>
          </cell>
          <cell r="C109" t="str">
            <v>My</v>
          </cell>
          <cell r="D109" t="str">
            <v>DH13DD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-47000</v>
          </cell>
          <cell r="L109">
            <v>-47000</v>
          </cell>
        </row>
        <row r="110">
          <cell r="A110" t="str">
            <v>14426001</v>
          </cell>
          <cell r="B110" t="str">
            <v>Bùi Thị Kim</v>
          </cell>
          <cell r="C110" t="str">
            <v>Anh</v>
          </cell>
          <cell r="D110" t="str">
            <v>LT14SH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-103000</v>
          </cell>
          <cell r="L110">
            <v>-103000</v>
          </cell>
        </row>
        <row r="111">
          <cell r="A111" t="str">
            <v>12113327</v>
          </cell>
          <cell r="B111" t="str">
            <v>Nguyễn Hoàng Nhựt</v>
          </cell>
          <cell r="C111" t="str">
            <v>Thanh</v>
          </cell>
          <cell r="D111" t="str">
            <v>DH12NHB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A112" t="str">
            <v>12363331</v>
          </cell>
          <cell r="B112" t="str">
            <v>Phan Thị Quỳnh</v>
          </cell>
          <cell r="C112" t="str">
            <v>Ngọc</v>
          </cell>
          <cell r="D112" t="str">
            <v>CD12CA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597000</v>
          </cell>
          <cell r="J112">
            <v>-597000</v>
          </cell>
          <cell r="K112">
            <v>597000</v>
          </cell>
          <cell r="L112">
            <v>0</v>
          </cell>
        </row>
        <row r="113">
          <cell r="A113" t="str">
            <v>12113058</v>
          </cell>
          <cell r="B113" t="str">
            <v>Trần Quốc</v>
          </cell>
          <cell r="C113" t="str">
            <v>Thắng</v>
          </cell>
          <cell r="D113" t="str">
            <v>DH12NHB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13125613</v>
          </cell>
          <cell r="B114" t="str">
            <v>Hồ Thị Mộng</v>
          </cell>
          <cell r="C114" t="str">
            <v>Tuyền</v>
          </cell>
          <cell r="D114" t="str">
            <v>DH13BQ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12114322</v>
          </cell>
          <cell r="B115" t="str">
            <v>Nguyễn Lê Hữu</v>
          </cell>
          <cell r="C115" t="str">
            <v>Trí</v>
          </cell>
          <cell r="D115" t="str">
            <v>DH12QR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2345000</v>
          </cell>
          <cell r="L115">
            <v>2345000</v>
          </cell>
        </row>
        <row r="116">
          <cell r="A116" t="str">
            <v>14426002</v>
          </cell>
          <cell r="B116" t="str">
            <v>Lê Đặng</v>
          </cell>
          <cell r="C116" t="str">
            <v>Quỳnh</v>
          </cell>
          <cell r="D116" t="str">
            <v>LT14SH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12329138</v>
          </cell>
          <cell r="B117" t="str">
            <v>Khổng Minh</v>
          </cell>
          <cell r="C117" t="str">
            <v>Cường</v>
          </cell>
          <cell r="D117" t="str">
            <v>CD12TH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A118" t="str">
            <v>13113088</v>
          </cell>
          <cell r="B118" t="str">
            <v>Nguyễn Lý</v>
          </cell>
          <cell r="C118" t="str">
            <v>Hùng</v>
          </cell>
          <cell r="D118" t="str">
            <v>DH13NHB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13149407</v>
          </cell>
          <cell r="B119" t="str">
            <v>Lâm Mỹ</v>
          </cell>
          <cell r="C119" t="str">
            <v>Tiên</v>
          </cell>
          <cell r="D119" t="str">
            <v>DH13DL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13113179</v>
          </cell>
          <cell r="B120" t="str">
            <v>Nguyễn Thảo</v>
          </cell>
          <cell r="C120" t="str">
            <v>Rem</v>
          </cell>
          <cell r="D120" t="str">
            <v>DH13NHB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A121" t="str">
            <v>13131457</v>
          </cell>
          <cell r="B121" t="str">
            <v>Nguyễn Thị Kim</v>
          </cell>
          <cell r="C121" t="str">
            <v>Oanh</v>
          </cell>
          <cell r="D121" t="str">
            <v>DH13CH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A122" t="str">
            <v>13149608</v>
          </cell>
          <cell r="B122" t="str">
            <v>Lâm Thị Ngọc</v>
          </cell>
          <cell r="C122" t="str">
            <v>Thảo</v>
          </cell>
          <cell r="D122" t="str">
            <v>DH13DL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-4000</v>
          </cell>
          <cell r="L122">
            <v>-4000</v>
          </cell>
        </row>
        <row r="123">
          <cell r="A123" t="str">
            <v>13155111</v>
          </cell>
          <cell r="B123" t="str">
            <v>Nguyễn Thị Kim</v>
          </cell>
          <cell r="C123" t="str">
            <v>Hoàng</v>
          </cell>
          <cell r="D123" t="str">
            <v>DH13KN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A124" t="str">
            <v>13113067</v>
          </cell>
          <cell r="B124" t="str">
            <v>Phan Thị Thu</v>
          </cell>
          <cell r="C124" t="str">
            <v>Hoài</v>
          </cell>
          <cell r="D124" t="str">
            <v>DH13NHB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13113129</v>
          </cell>
          <cell r="B125" t="str">
            <v>Mạnh Nhật</v>
          </cell>
          <cell r="C125" t="str">
            <v>Nam</v>
          </cell>
          <cell r="D125" t="str">
            <v>DH13NHA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1592000</v>
          </cell>
          <cell r="J125">
            <v>-1592000</v>
          </cell>
          <cell r="K125">
            <v>1592000</v>
          </cell>
          <cell r="L125">
            <v>0</v>
          </cell>
        </row>
        <row r="126">
          <cell r="A126" t="str">
            <v>13155317</v>
          </cell>
          <cell r="B126" t="str">
            <v>Nguyễn Thị Hãi</v>
          </cell>
          <cell r="C126" t="str">
            <v>Yến</v>
          </cell>
          <cell r="D126" t="str">
            <v>DH13KN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13113052</v>
          </cell>
          <cell r="B127" t="str">
            <v>Nguyễn Thị Kim</v>
          </cell>
          <cell r="C127" t="str">
            <v>Hà</v>
          </cell>
          <cell r="D127" t="str">
            <v>DH13NHA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1787000</v>
          </cell>
          <cell r="J127">
            <v>-1787000</v>
          </cell>
          <cell r="K127">
            <v>1787000</v>
          </cell>
          <cell r="L127">
            <v>0</v>
          </cell>
        </row>
        <row r="128">
          <cell r="A128" t="str">
            <v>13113217</v>
          </cell>
          <cell r="B128" t="str">
            <v>Nguyễn Thái Như</v>
          </cell>
          <cell r="C128" t="str">
            <v>Thuyên</v>
          </cell>
          <cell r="D128" t="str">
            <v>DH13NHB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1530000</v>
          </cell>
          <cell r="J128">
            <v>-1530000</v>
          </cell>
          <cell r="K128">
            <v>1530000</v>
          </cell>
          <cell r="L128">
            <v>0</v>
          </cell>
        </row>
        <row r="129">
          <cell r="A129" t="str">
            <v>13113273</v>
          </cell>
          <cell r="B129" t="str">
            <v>Nguyễn Thị Tú</v>
          </cell>
          <cell r="C129" t="str">
            <v>Vy</v>
          </cell>
          <cell r="D129" t="str">
            <v>DH13NHA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A130" t="str">
            <v>13149002</v>
          </cell>
          <cell r="B130" t="str">
            <v>Lê Trang Bích</v>
          </cell>
          <cell r="C130" t="str">
            <v>An</v>
          </cell>
          <cell r="D130" t="str">
            <v>DH13DL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13155149</v>
          </cell>
          <cell r="B131" t="str">
            <v>Nguyễn Thị Ninh</v>
          </cell>
          <cell r="C131" t="str">
            <v>Linh</v>
          </cell>
          <cell r="D131" t="str">
            <v>DH13KN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13121100</v>
          </cell>
          <cell r="B132" t="str">
            <v>Nguyễn Thị Hồng</v>
          </cell>
          <cell r="C132" t="str">
            <v>Nga</v>
          </cell>
          <cell r="D132" t="str">
            <v>DH13PT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11142029</v>
          </cell>
          <cell r="B133" t="str">
            <v>Đoàn Thị Thúy</v>
          </cell>
          <cell r="C133" t="str">
            <v>An</v>
          </cell>
          <cell r="D133" t="str">
            <v>DH11DY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A134" t="str">
            <v>12130035</v>
          </cell>
          <cell r="B134" t="str">
            <v>Lê Anh</v>
          </cell>
          <cell r="C134" t="str">
            <v>Tuấn</v>
          </cell>
          <cell r="D134" t="str">
            <v>DH12DT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A135" t="str">
            <v>13127033</v>
          </cell>
          <cell r="B135" t="str">
            <v>Nguyễn Thị Ngọc</v>
          </cell>
          <cell r="C135" t="str">
            <v>Dung</v>
          </cell>
          <cell r="D135" t="str">
            <v>DH13MT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A136" t="str">
            <v>10121022</v>
          </cell>
          <cell r="B136" t="str">
            <v>Nguyễn Huỳnh</v>
          </cell>
          <cell r="C136" t="str">
            <v>Văn</v>
          </cell>
          <cell r="D136" t="str">
            <v>DH13PT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2944500</v>
          </cell>
          <cell r="L136">
            <v>2944500</v>
          </cell>
        </row>
        <row r="137">
          <cell r="A137" t="str">
            <v>13121155</v>
          </cell>
          <cell r="B137" t="str">
            <v>Nguyễn Thị</v>
          </cell>
          <cell r="C137" t="str">
            <v>Thoản</v>
          </cell>
          <cell r="D137" t="str">
            <v>DH13PT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A138" t="str">
            <v>13334138</v>
          </cell>
          <cell r="B138" t="str">
            <v>Đinh Văn</v>
          </cell>
          <cell r="C138" t="str">
            <v>Phi</v>
          </cell>
          <cell r="D138" t="str">
            <v>CD13CI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-18500</v>
          </cell>
          <cell r="L138">
            <v>-18500</v>
          </cell>
        </row>
        <row r="139">
          <cell r="A139" t="str">
            <v>11142088</v>
          </cell>
          <cell r="B139" t="str">
            <v>Ngô Thị Uyên</v>
          </cell>
          <cell r="C139" t="str">
            <v>Phương</v>
          </cell>
          <cell r="D139" t="str">
            <v>DH11DY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2297000</v>
          </cell>
          <cell r="J139">
            <v>-2297000</v>
          </cell>
          <cell r="K139">
            <v>2297000</v>
          </cell>
          <cell r="L139">
            <v>0</v>
          </cell>
        </row>
        <row r="140">
          <cell r="A140" t="str">
            <v>11147075</v>
          </cell>
          <cell r="B140" t="str">
            <v>Hà Thế</v>
          </cell>
          <cell r="C140" t="str">
            <v>Nguyên</v>
          </cell>
          <cell r="D140" t="str">
            <v>DH11QR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799500</v>
          </cell>
          <cell r="L140">
            <v>799500</v>
          </cell>
        </row>
        <row r="141">
          <cell r="A141" t="str">
            <v>09111030</v>
          </cell>
          <cell r="B141" t="str">
            <v>Nguyễn Quốc</v>
          </cell>
          <cell r="C141" t="str">
            <v>Nhật</v>
          </cell>
          <cell r="D141" t="str">
            <v>DH09CN17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A142" t="str">
            <v>13120054</v>
          </cell>
          <cell r="B142" t="str">
            <v>Đào Thị</v>
          </cell>
          <cell r="C142" t="str">
            <v>Liên</v>
          </cell>
          <cell r="D142" t="str">
            <v>DH13KM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-12000</v>
          </cell>
          <cell r="L142">
            <v>-12000</v>
          </cell>
        </row>
        <row r="143">
          <cell r="A143" t="str">
            <v>13120455</v>
          </cell>
          <cell r="B143" t="str">
            <v>Huỳnh Thị Thanh</v>
          </cell>
          <cell r="C143" t="str">
            <v>Tú</v>
          </cell>
          <cell r="D143" t="str">
            <v>DH13KM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A144" t="str">
            <v>12145133</v>
          </cell>
          <cell r="B144" t="str">
            <v>Lý Thị Bích</v>
          </cell>
          <cell r="C144" t="str">
            <v>Liêm</v>
          </cell>
          <cell r="D144" t="str">
            <v>DH12BVA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-500</v>
          </cell>
          <cell r="L144">
            <v>-500</v>
          </cell>
        </row>
        <row r="145">
          <cell r="A145" t="str">
            <v>10130083</v>
          </cell>
          <cell r="B145" t="str">
            <v>Giáp Quang</v>
          </cell>
          <cell r="C145" t="str">
            <v>Thịnh</v>
          </cell>
          <cell r="D145" t="str">
            <v>DH10DT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1301000</v>
          </cell>
          <cell r="J145">
            <v>-1301000</v>
          </cell>
          <cell r="K145">
            <v>1301000</v>
          </cell>
          <cell r="L145">
            <v>0</v>
          </cell>
        </row>
        <row r="146">
          <cell r="A146" t="str">
            <v>11363051</v>
          </cell>
          <cell r="B146" t="str">
            <v>Nguyễn Thị</v>
          </cell>
          <cell r="C146" t="str">
            <v>Nhung</v>
          </cell>
          <cell r="D146" t="str">
            <v>CD11CA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A147" t="str">
            <v>12122117</v>
          </cell>
          <cell r="B147" t="str">
            <v>Phan Bích</v>
          </cell>
          <cell r="C147" t="str">
            <v>Duyên</v>
          </cell>
          <cell r="D147" t="str">
            <v>DH12TC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A148" t="str">
            <v>13120073</v>
          </cell>
          <cell r="B148" t="str">
            <v>Lê Thị Quỳnh</v>
          </cell>
          <cell r="C148" t="str">
            <v>Nương</v>
          </cell>
          <cell r="D148" t="str">
            <v>DH13KM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-97</v>
          </cell>
          <cell r="L148">
            <v>-97</v>
          </cell>
        </row>
        <row r="149">
          <cell r="A149" t="str">
            <v>13120375</v>
          </cell>
          <cell r="B149" t="str">
            <v>Đỗ Thị Thanh</v>
          </cell>
          <cell r="C149" t="str">
            <v>Thảo</v>
          </cell>
          <cell r="D149" t="str">
            <v>DH13KT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A150" t="str">
            <v>13145186</v>
          </cell>
          <cell r="B150" t="str">
            <v>Đỗ Thị Thu</v>
          </cell>
          <cell r="C150" t="str">
            <v>Thời</v>
          </cell>
          <cell r="D150" t="str">
            <v>DH13BVB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1592000</v>
          </cell>
          <cell r="J150">
            <v>-1592000</v>
          </cell>
          <cell r="K150">
            <v>1592000</v>
          </cell>
          <cell r="L150">
            <v>0</v>
          </cell>
        </row>
        <row r="151">
          <cell r="A151" t="str">
            <v>13120168</v>
          </cell>
          <cell r="B151" t="str">
            <v>Phan Ngọc Kiều</v>
          </cell>
          <cell r="C151" t="str">
            <v>Dung</v>
          </cell>
          <cell r="D151" t="str">
            <v>DH13KT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13145115</v>
          </cell>
          <cell r="B152" t="str">
            <v>Lê Hữu</v>
          </cell>
          <cell r="C152" t="str">
            <v>Nghĩa</v>
          </cell>
          <cell r="D152" t="str">
            <v>DH13BVB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A153" t="str">
            <v>13120010</v>
          </cell>
          <cell r="B153" t="str">
            <v>Phạm Hoàng</v>
          </cell>
          <cell r="C153" t="str">
            <v>Chương</v>
          </cell>
          <cell r="D153" t="str">
            <v>DH13KT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-3000</v>
          </cell>
          <cell r="L153">
            <v>-3000</v>
          </cell>
        </row>
        <row r="154">
          <cell r="A154" t="str">
            <v>13120235</v>
          </cell>
          <cell r="B154" t="str">
            <v>Nguyễn Thị Thanh</v>
          </cell>
          <cell r="C154" t="str">
            <v>Hương</v>
          </cell>
          <cell r="D154" t="str">
            <v>DH13KT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13126202</v>
          </cell>
          <cell r="B155" t="str">
            <v>Trần Thanh</v>
          </cell>
          <cell r="C155" t="str">
            <v>Nhã</v>
          </cell>
          <cell r="D155" t="str">
            <v>DH13SHB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13145134</v>
          </cell>
          <cell r="B156" t="str">
            <v>Võ Tuấn</v>
          </cell>
          <cell r="C156" t="str">
            <v>Phong</v>
          </cell>
          <cell r="D156" t="str">
            <v>DH13BVB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1592000</v>
          </cell>
          <cell r="L156">
            <v>1592000</v>
          </cell>
        </row>
        <row r="157">
          <cell r="A157" t="str">
            <v>10148010</v>
          </cell>
          <cell r="B157" t="str">
            <v>Vũ Quỳnh</v>
          </cell>
          <cell r="C157" t="str">
            <v>Anh</v>
          </cell>
          <cell r="D157" t="str">
            <v>DH11TP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31715000</v>
          </cell>
          <cell r="L157">
            <v>31715000</v>
          </cell>
        </row>
        <row r="158">
          <cell r="A158" t="str">
            <v>13145084</v>
          </cell>
          <cell r="B158" t="str">
            <v>Nguyễn Tuấn</v>
          </cell>
          <cell r="C158" t="str">
            <v>Kiệt</v>
          </cell>
          <cell r="D158" t="str">
            <v>DH13BVB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1688000</v>
          </cell>
          <cell r="L158">
            <v>1688000</v>
          </cell>
        </row>
        <row r="159">
          <cell r="A159" t="str">
            <v>12111125</v>
          </cell>
          <cell r="B159" t="str">
            <v>Trần Thị Thúy</v>
          </cell>
          <cell r="C159" t="str">
            <v>Diễm</v>
          </cell>
          <cell r="D159" t="str">
            <v>DH12TA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492500</v>
          </cell>
          <cell r="L159">
            <v>492500</v>
          </cell>
        </row>
        <row r="160">
          <cell r="A160" t="str">
            <v>12154002</v>
          </cell>
          <cell r="B160" t="str">
            <v>Đoàn Mẫn</v>
          </cell>
          <cell r="C160" t="str">
            <v>Đạt</v>
          </cell>
          <cell r="D160" t="str">
            <v>DH12OT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11113321</v>
          </cell>
          <cell r="B161" t="str">
            <v>Lưu Thanh</v>
          </cell>
          <cell r="C161" t="str">
            <v>Đoàn</v>
          </cell>
          <cell r="D161" t="str">
            <v>DH11NH</v>
          </cell>
          <cell r="E161">
            <v>0</v>
          </cell>
          <cell r="F161">
            <v>100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2891000</v>
          </cell>
          <cell r="L161">
            <v>2891000</v>
          </cell>
        </row>
        <row r="162">
          <cell r="A162" t="str">
            <v>12131093</v>
          </cell>
          <cell r="B162" t="str">
            <v>Trần Minh</v>
          </cell>
          <cell r="C162" t="str">
            <v>Tùng</v>
          </cell>
          <cell r="D162" t="str">
            <v>DH12TK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698500</v>
          </cell>
          <cell r="L162">
            <v>698500</v>
          </cell>
        </row>
        <row r="163">
          <cell r="A163" t="str">
            <v>13113155</v>
          </cell>
          <cell r="B163" t="str">
            <v>Phạm Huỳnh</v>
          </cell>
          <cell r="C163" t="str">
            <v>Như</v>
          </cell>
          <cell r="D163" t="str">
            <v>DH13NHA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1592000</v>
          </cell>
          <cell r="J163">
            <v>-1592000</v>
          </cell>
          <cell r="K163">
            <v>1592000</v>
          </cell>
          <cell r="L163">
            <v>0</v>
          </cell>
        </row>
        <row r="164">
          <cell r="A164" t="str">
            <v>13113108</v>
          </cell>
          <cell r="B164" t="str">
            <v>Trương Thị Kim</v>
          </cell>
          <cell r="C164" t="str">
            <v>Lan</v>
          </cell>
          <cell r="D164" t="str">
            <v>DH13NHB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1592000</v>
          </cell>
          <cell r="J164">
            <v>-1592000</v>
          </cell>
          <cell r="K164">
            <v>1592000</v>
          </cell>
          <cell r="L164">
            <v>0</v>
          </cell>
        </row>
        <row r="165">
          <cell r="A165" t="str">
            <v>13149425</v>
          </cell>
          <cell r="B165" t="str">
            <v>Nguyễn Thị Thùy</v>
          </cell>
          <cell r="C165" t="str">
            <v>Trang</v>
          </cell>
          <cell r="D165" t="str">
            <v>DH13DL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-238000</v>
          </cell>
          <cell r="L165">
            <v>-238000</v>
          </cell>
        </row>
        <row r="166">
          <cell r="A166" t="str">
            <v>13113111</v>
          </cell>
          <cell r="B166" t="str">
            <v>Hà Trương Hoàng</v>
          </cell>
          <cell r="C166" t="str">
            <v>Linh</v>
          </cell>
          <cell r="D166" t="str">
            <v>DH13NHA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1592000</v>
          </cell>
          <cell r="J166">
            <v>-1592000</v>
          </cell>
          <cell r="K166">
            <v>1592000</v>
          </cell>
          <cell r="L166">
            <v>0</v>
          </cell>
        </row>
        <row r="167">
          <cell r="A167" t="str">
            <v>13113059</v>
          </cell>
          <cell r="B167" t="str">
            <v>Nguyễn Thị Thanh</v>
          </cell>
          <cell r="C167" t="str">
            <v>Hằng</v>
          </cell>
          <cell r="D167" t="str">
            <v>DH13NHB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13155316</v>
          </cell>
          <cell r="B168" t="str">
            <v>Nguyễn Thị Hải</v>
          </cell>
          <cell r="C168" t="str">
            <v>Yến</v>
          </cell>
          <cell r="D168" t="str">
            <v>DH13KN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13113073</v>
          </cell>
          <cell r="B169" t="str">
            <v>Võ Thị Như</v>
          </cell>
          <cell r="C169" t="str">
            <v>Hòa</v>
          </cell>
          <cell r="D169" t="str">
            <v>DH13NHB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A170" t="str">
            <v>13113134</v>
          </cell>
          <cell r="B170" t="str">
            <v>Nguyễn Thị Kim</v>
          </cell>
          <cell r="C170" t="str">
            <v>Ngân</v>
          </cell>
          <cell r="D170" t="str">
            <v>DH13NHA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1592000</v>
          </cell>
          <cell r="J170">
            <v>-1592000</v>
          </cell>
          <cell r="K170">
            <v>1592000</v>
          </cell>
          <cell r="L170">
            <v>0</v>
          </cell>
        </row>
        <row r="171">
          <cell r="A171" t="str">
            <v>13149237</v>
          </cell>
          <cell r="B171" t="str">
            <v>Nguyễn Xuân Bình</v>
          </cell>
          <cell r="C171" t="str">
            <v>Minh</v>
          </cell>
          <cell r="D171" t="str">
            <v>DH13DL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A172" t="str">
            <v>13113045</v>
          </cell>
          <cell r="B172" t="str">
            <v>Trần Thị</v>
          </cell>
          <cell r="C172" t="str">
            <v>Đẹp</v>
          </cell>
          <cell r="D172" t="str">
            <v>DH13NHB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1592000</v>
          </cell>
          <cell r="J172">
            <v>-1592000</v>
          </cell>
          <cell r="K172">
            <v>1592000</v>
          </cell>
          <cell r="L172">
            <v>0</v>
          </cell>
        </row>
        <row r="173">
          <cell r="A173" t="str">
            <v>13113082</v>
          </cell>
          <cell r="B173" t="str">
            <v>Huỳnh Thị Mỹ</v>
          </cell>
          <cell r="C173" t="str">
            <v>Huyền</v>
          </cell>
          <cell r="D173" t="str">
            <v>DH13NHA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1591000</v>
          </cell>
          <cell r="J173">
            <v>-1591000</v>
          </cell>
          <cell r="K173">
            <v>1591000</v>
          </cell>
          <cell r="L173">
            <v>0</v>
          </cell>
        </row>
        <row r="174">
          <cell r="A174" t="str">
            <v>13113267</v>
          </cell>
          <cell r="B174" t="str">
            <v>Nguyễn Nam</v>
          </cell>
          <cell r="C174" t="str">
            <v>Việt</v>
          </cell>
          <cell r="D174" t="str">
            <v>DH13NHB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1592000</v>
          </cell>
          <cell r="J174">
            <v>-1592000</v>
          </cell>
          <cell r="K174">
            <v>1592000</v>
          </cell>
          <cell r="L174">
            <v>0</v>
          </cell>
        </row>
        <row r="175">
          <cell r="A175" t="str">
            <v>13155285</v>
          </cell>
          <cell r="B175" t="str">
            <v>Lê Thị Mộng</v>
          </cell>
          <cell r="C175" t="str">
            <v>Trinh</v>
          </cell>
          <cell r="D175" t="str">
            <v>DH13KN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-500</v>
          </cell>
          <cell r="L175">
            <v>-500</v>
          </cell>
        </row>
        <row r="176">
          <cell r="A176" t="str">
            <v>13113187</v>
          </cell>
          <cell r="B176" t="str">
            <v>Võ Trường</v>
          </cell>
          <cell r="C176" t="str">
            <v>Sơn</v>
          </cell>
          <cell r="D176" t="str">
            <v>DH13NHB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A177" t="str">
            <v>13113212</v>
          </cell>
          <cell r="B177" t="str">
            <v>Trần Thị Thanh</v>
          </cell>
          <cell r="C177" t="str">
            <v>Thoản</v>
          </cell>
          <cell r="D177" t="str">
            <v>DH13NHA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13131465</v>
          </cell>
          <cell r="B178" t="str">
            <v>Lâm Hoàng</v>
          </cell>
          <cell r="C178" t="str">
            <v>Phong</v>
          </cell>
          <cell r="D178" t="str">
            <v>DH13CH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-10000</v>
          </cell>
          <cell r="L178">
            <v>-10000</v>
          </cell>
        </row>
        <row r="179">
          <cell r="A179" t="str">
            <v>13155116</v>
          </cell>
          <cell r="B179" t="str">
            <v>Nguyễn Thị Xuân</v>
          </cell>
          <cell r="C179" t="str">
            <v>Huyên</v>
          </cell>
          <cell r="D179" t="str">
            <v>DH13KN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12145052</v>
          </cell>
          <cell r="B180" t="str">
            <v>Trương Văn</v>
          </cell>
          <cell r="C180" t="str">
            <v>Em</v>
          </cell>
          <cell r="D180" t="str">
            <v>DH12BVB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1586000</v>
          </cell>
          <cell r="J180">
            <v>-1586000</v>
          </cell>
          <cell r="K180">
            <v>1586000</v>
          </cell>
          <cell r="L180">
            <v>0</v>
          </cell>
        </row>
        <row r="181">
          <cell r="A181" t="str">
            <v>13145037</v>
          </cell>
          <cell r="B181" t="str">
            <v>Phan Trọng</v>
          </cell>
          <cell r="C181" t="str">
            <v>Đạt</v>
          </cell>
          <cell r="D181" t="str">
            <v>DH13BVB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1790000</v>
          </cell>
          <cell r="J181">
            <v>-1790000</v>
          </cell>
          <cell r="K181">
            <v>1790000</v>
          </cell>
          <cell r="L181">
            <v>0</v>
          </cell>
        </row>
        <row r="182">
          <cell r="A182" t="str">
            <v>13145242</v>
          </cell>
          <cell r="B182" t="str">
            <v>Nguyễn Thị Mỹ</v>
          </cell>
          <cell r="C182" t="str">
            <v>Xuyên</v>
          </cell>
          <cell r="D182" t="str">
            <v>DH13BVB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-58000</v>
          </cell>
          <cell r="L182">
            <v>-58000</v>
          </cell>
        </row>
        <row r="183">
          <cell r="A183" t="str">
            <v>13120026</v>
          </cell>
          <cell r="B183" t="str">
            <v>Nguyễn Thanh</v>
          </cell>
          <cell r="C183" t="str">
            <v>Hải</v>
          </cell>
          <cell r="D183" t="str">
            <v>DH13KT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-2000</v>
          </cell>
          <cell r="L183">
            <v>-2000</v>
          </cell>
        </row>
        <row r="184">
          <cell r="A184" t="str">
            <v>13120271</v>
          </cell>
          <cell r="B184" t="str">
            <v>Nguyễn Thị Mỹ</v>
          </cell>
          <cell r="C184" t="str">
            <v>Linh</v>
          </cell>
          <cell r="D184" t="str">
            <v>DH13KT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A185" t="str">
            <v>13145144</v>
          </cell>
          <cell r="B185" t="str">
            <v>Nguyễn Thị Thu</v>
          </cell>
          <cell r="C185" t="str">
            <v>Phương</v>
          </cell>
          <cell r="D185" t="str">
            <v>DH13BVB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A186" t="str">
            <v>13120406</v>
          </cell>
          <cell r="B186" t="str">
            <v>Bùi Thị Thanh</v>
          </cell>
          <cell r="C186" t="str">
            <v>Thúy</v>
          </cell>
          <cell r="D186" t="str">
            <v>DH13KT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A187" t="str">
            <v>12145031</v>
          </cell>
          <cell r="B187" t="str">
            <v>Nguyễn Thái Kim</v>
          </cell>
          <cell r="C187" t="str">
            <v>Quyên</v>
          </cell>
          <cell r="D187" t="str">
            <v>DH12BVB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1591500</v>
          </cell>
          <cell r="L187">
            <v>1591500</v>
          </cell>
        </row>
        <row r="188">
          <cell r="A188" t="str">
            <v>13145220</v>
          </cell>
          <cell r="B188" t="str">
            <v>Trần Hoàng</v>
          </cell>
          <cell r="C188" t="str">
            <v>Tuấn</v>
          </cell>
          <cell r="D188" t="str">
            <v>DH13BVB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1592000</v>
          </cell>
          <cell r="J188">
            <v>-1592000</v>
          </cell>
          <cell r="K188">
            <v>1592000</v>
          </cell>
          <cell r="L188">
            <v>0</v>
          </cell>
        </row>
        <row r="189">
          <cell r="A189" t="str">
            <v>12145230</v>
          </cell>
          <cell r="B189" t="str">
            <v>Võ Văn Ngọc</v>
          </cell>
          <cell r="C189" t="str">
            <v>Châu</v>
          </cell>
          <cell r="D189" t="str">
            <v>DH12BVB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A190" t="str">
            <v>13145052</v>
          </cell>
          <cell r="B190" t="str">
            <v>Nguyễn Cẩm</v>
          </cell>
          <cell r="C190" t="str">
            <v>Hằng</v>
          </cell>
          <cell r="D190" t="str">
            <v>DH13BVB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12138001</v>
          </cell>
          <cell r="B191" t="str">
            <v>Nguyễn Trường</v>
          </cell>
          <cell r="C191" t="str">
            <v>Chinh</v>
          </cell>
          <cell r="D191" t="str">
            <v>DH12TD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-6500</v>
          </cell>
          <cell r="L191">
            <v>-6500</v>
          </cell>
        </row>
        <row r="192">
          <cell r="A192" t="str">
            <v>12111090</v>
          </cell>
          <cell r="B192" t="str">
            <v>Chu Nguyễn Huy</v>
          </cell>
          <cell r="C192" t="str">
            <v>Tuấn</v>
          </cell>
          <cell r="D192" t="str">
            <v>DH12TA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A193" t="str">
            <v>11113096</v>
          </cell>
          <cell r="B193" t="str">
            <v>Nguyễn Văn</v>
          </cell>
          <cell r="C193" t="str">
            <v>Hải</v>
          </cell>
          <cell r="D193" t="str">
            <v>DH11NH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3536000</v>
          </cell>
          <cell r="L193">
            <v>3536000</v>
          </cell>
        </row>
        <row r="194">
          <cell r="A194" t="str">
            <v>12154225</v>
          </cell>
          <cell r="B194" t="str">
            <v>Lê Minh</v>
          </cell>
          <cell r="C194" t="str">
            <v>Cường</v>
          </cell>
          <cell r="D194" t="str">
            <v>DH12OT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A195" t="str">
            <v>12120249</v>
          </cell>
          <cell r="B195" t="str">
            <v>Mai Thị Trâm</v>
          </cell>
          <cell r="C195" t="str">
            <v>Anh</v>
          </cell>
          <cell r="D195" t="str">
            <v>DH12KM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-28000</v>
          </cell>
          <cell r="L195">
            <v>-28000</v>
          </cell>
        </row>
        <row r="196">
          <cell r="A196" t="str">
            <v>13120153</v>
          </cell>
          <cell r="B196" t="str">
            <v>Nguyễn Thị</v>
          </cell>
          <cell r="C196" t="str">
            <v>Bình</v>
          </cell>
          <cell r="D196" t="str">
            <v>DH13KM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A197" t="str">
            <v>13123063</v>
          </cell>
          <cell r="B197" t="str">
            <v>Mai Thị Hương</v>
          </cell>
          <cell r="C197" t="str">
            <v>Lan</v>
          </cell>
          <cell r="D197" t="str">
            <v>DH13KE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>12120350</v>
          </cell>
          <cell r="B198" t="str">
            <v>Vũ Thị Hải</v>
          </cell>
          <cell r="C198" t="str">
            <v>Trang</v>
          </cell>
          <cell r="D198" t="str">
            <v>DH12KM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13120229</v>
          </cell>
          <cell r="B199" t="str">
            <v>Bùi Mạnh</v>
          </cell>
          <cell r="C199" t="str">
            <v>Hùng</v>
          </cell>
          <cell r="D199" t="str">
            <v>DH13KM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1990000</v>
          </cell>
          <cell r="L199">
            <v>1990000</v>
          </cell>
        </row>
        <row r="200">
          <cell r="A200" t="str">
            <v>13123074</v>
          </cell>
          <cell r="B200" t="str">
            <v>Nguyễn Huỳnh</v>
          </cell>
          <cell r="C200" t="str">
            <v>Mai</v>
          </cell>
          <cell r="D200" t="str">
            <v>DH13KE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-2000</v>
          </cell>
          <cell r="L200">
            <v>-2000</v>
          </cell>
        </row>
        <row r="201">
          <cell r="A201" t="str">
            <v>12112102</v>
          </cell>
          <cell r="B201" t="str">
            <v>Phạm Trung</v>
          </cell>
          <cell r="C201" t="str">
            <v>Dũng</v>
          </cell>
          <cell r="D201" t="str">
            <v>DH12TY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-11000</v>
          </cell>
          <cell r="L201">
            <v>-11000</v>
          </cell>
        </row>
        <row r="202">
          <cell r="A202" t="str">
            <v>13124007</v>
          </cell>
          <cell r="B202" t="str">
            <v>Trần Thị Thu</v>
          </cell>
          <cell r="C202" t="str">
            <v>An</v>
          </cell>
          <cell r="D202" t="str">
            <v>DH13QL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12112149</v>
          </cell>
          <cell r="B203" t="str">
            <v>Trần Thành</v>
          </cell>
          <cell r="C203" t="str">
            <v>Luân</v>
          </cell>
          <cell r="D203" t="str">
            <v>DH12TY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  <row r="204">
          <cell r="A204" t="str">
            <v>13124247</v>
          </cell>
          <cell r="B204" t="str">
            <v>Lưu Thị Kim</v>
          </cell>
          <cell r="C204" t="str">
            <v>Ngôn</v>
          </cell>
          <cell r="D204" t="str">
            <v>DH13QL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12112315</v>
          </cell>
          <cell r="B205" t="str">
            <v>Ngô Kim Thiên</v>
          </cell>
          <cell r="C205" t="str">
            <v>Trang</v>
          </cell>
          <cell r="D205" t="str">
            <v>DH12TY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2340000</v>
          </cell>
          <cell r="J205">
            <v>-2340000</v>
          </cell>
          <cell r="K205">
            <v>2340000</v>
          </cell>
          <cell r="L205">
            <v>0</v>
          </cell>
        </row>
        <row r="206">
          <cell r="A206" t="str">
            <v>13122148</v>
          </cell>
          <cell r="B206" t="str">
            <v>Dương Chí</v>
          </cell>
          <cell r="C206" t="str">
            <v>Thanh</v>
          </cell>
          <cell r="D206" t="str">
            <v>DH13TC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A207" t="str">
            <v>13124379</v>
          </cell>
          <cell r="B207" t="str">
            <v>Lưu Đức</v>
          </cell>
          <cell r="C207" t="str">
            <v>Thuận</v>
          </cell>
          <cell r="D207" t="str">
            <v>DH13QL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1170000</v>
          </cell>
          <cell r="J207">
            <v>-1170000</v>
          </cell>
          <cell r="K207">
            <v>1166500</v>
          </cell>
          <cell r="L207">
            <v>-3500</v>
          </cell>
        </row>
        <row r="208">
          <cell r="A208" t="str">
            <v>11157134</v>
          </cell>
          <cell r="B208" t="str">
            <v>Trần Ngọc</v>
          </cell>
          <cell r="C208" t="str">
            <v>Hiền</v>
          </cell>
          <cell r="D208" t="str">
            <v>DH11DL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A209" t="str">
            <v>12112113</v>
          </cell>
          <cell r="B209" t="str">
            <v>Lê Hồng</v>
          </cell>
          <cell r="C209" t="str">
            <v>Hạnh</v>
          </cell>
          <cell r="D209" t="str">
            <v>DH12TY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A210" t="str">
            <v>12124152</v>
          </cell>
          <cell r="B210" t="str">
            <v>Võ Cao Kỳ</v>
          </cell>
          <cell r="C210" t="str">
            <v>Duyên</v>
          </cell>
          <cell r="D210" t="str">
            <v>DH12TB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1757500</v>
          </cell>
          <cell r="L210">
            <v>1757500</v>
          </cell>
        </row>
        <row r="211">
          <cell r="A211" t="str">
            <v>13113085</v>
          </cell>
          <cell r="B211" t="str">
            <v>Nguyễn Thị Ngọc</v>
          </cell>
          <cell r="C211" t="str">
            <v>Huyền</v>
          </cell>
          <cell r="D211" t="str">
            <v>DH13NHB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A212" t="str">
            <v>13113139</v>
          </cell>
          <cell r="B212" t="str">
            <v>Lê Thị Kim</v>
          </cell>
          <cell r="C212" t="str">
            <v>Ngọc</v>
          </cell>
          <cell r="D212" t="str">
            <v>DH13NHA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A213" t="str">
            <v>13149277</v>
          </cell>
          <cell r="B213" t="str">
            <v>Lê Kim Tuyết</v>
          </cell>
          <cell r="C213" t="str">
            <v>Nhi</v>
          </cell>
          <cell r="D213" t="str">
            <v>DH13DL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3042000</v>
          </cell>
          <cell r="J213">
            <v>-3042000</v>
          </cell>
          <cell r="K213">
            <v>3042000</v>
          </cell>
          <cell r="L213">
            <v>0</v>
          </cell>
        </row>
        <row r="214">
          <cell r="A214" t="str">
            <v>13113188</v>
          </cell>
          <cell r="B214" t="str">
            <v>Nguyễn Thị Thu</v>
          </cell>
          <cell r="C214" t="str">
            <v>Sương</v>
          </cell>
          <cell r="D214" t="str">
            <v>DH13NHA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1574000</v>
          </cell>
          <cell r="J214">
            <v>-1574000</v>
          </cell>
          <cell r="K214">
            <v>1574000</v>
          </cell>
          <cell r="L214">
            <v>0</v>
          </cell>
        </row>
        <row r="215">
          <cell r="A215" t="str">
            <v>13113174</v>
          </cell>
          <cell r="B215" t="str">
            <v>Bùi Minh</v>
          </cell>
          <cell r="C215" t="str">
            <v>Quân</v>
          </cell>
          <cell r="D215" t="str">
            <v>DH13NHB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1592000</v>
          </cell>
          <cell r="J215">
            <v>-1592000</v>
          </cell>
          <cell r="K215">
            <v>1592000</v>
          </cell>
          <cell r="L215">
            <v>0</v>
          </cell>
        </row>
        <row r="216">
          <cell r="A216" t="str">
            <v>13115113</v>
          </cell>
          <cell r="B216" t="str">
            <v>Nguyễn Thị Thu</v>
          </cell>
          <cell r="C216" t="str">
            <v>Thủy</v>
          </cell>
          <cell r="D216" t="str">
            <v>DH13GN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A217" t="str">
            <v>13149596</v>
          </cell>
          <cell r="B217" t="str">
            <v>Ka</v>
          </cell>
          <cell r="C217" t="str">
            <v>Biển</v>
          </cell>
          <cell r="D217" t="str">
            <v>DH13DL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A218" t="str">
            <v>13155021</v>
          </cell>
          <cell r="B218" t="str">
            <v>Mạc Thị</v>
          </cell>
          <cell r="C218" t="str">
            <v>Mừng</v>
          </cell>
          <cell r="D218" t="str">
            <v>DH13KN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A219" t="str">
            <v>13113051</v>
          </cell>
          <cell r="B219" t="str">
            <v>Đặng Văn</v>
          </cell>
          <cell r="C219" t="str">
            <v>Hanh</v>
          </cell>
          <cell r="D219" t="str">
            <v>DH13NHA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1592000</v>
          </cell>
          <cell r="J219">
            <v>-1592000</v>
          </cell>
          <cell r="K219">
            <v>1592000</v>
          </cell>
          <cell r="L219">
            <v>0</v>
          </cell>
        </row>
        <row r="220">
          <cell r="A220" t="str">
            <v>13113237</v>
          </cell>
          <cell r="B220" t="str">
            <v>Trần Thanh</v>
          </cell>
          <cell r="C220" t="str">
            <v>Toàn</v>
          </cell>
          <cell r="D220" t="str">
            <v>DH13NHA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A221" t="str">
            <v>13113213</v>
          </cell>
          <cell r="B221" t="str">
            <v>Hồ Phước</v>
          </cell>
          <cell r="C221" t="str">
            <v>Thọ</v>
          </cell>
          <cell r="D221" t="str">
            <v>DH13NHB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1592000</v>
          </cell>
          <cell r="J221">
            <v>-1592000</v>
          </cell>
          <cell r="K221">
            <v>1592000</v>
          </cell>
          <cell r="L221">
            <v>0</v>
          </cell>
        </row>
        <row r="222">
          <cell r="A222" t="str">
            <v>13131685</v>
          </cell>
          <cell r="B222" t="str">
            <v>Huỳnh Thị Mỹ</v>
          </cell>
          <cell r="C222" t="str">
            <v>Linh</v>
          </cell>
          <cell r="D222" t="str">
            <v>DH13CH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-1000</v>
          </cell>
          <cell r="L222">
            <v>-1000</v>
          </cell>
        </row>
        <row r="223">
          <cell r="A223" t="str">
            <v>13149445</v>
          </cell>
          <cell r="B223" t="str">
            <v>Võ Văn</v>
          </cell>
          <cell r="C223" t="str">
            <v>Trọng</v>
          </cell>
          <cell r="D223" t="str">
            <v>DH13QM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A224" t="str">
            <v>13155147</v>
          </cell>
          <cell r="B224" t="str">
            <v>Lầu Phụng</v>
          </cell>
          <cell r="C224" t="str">
            <v>Linh</v>
          </cell>
          <cell r="D224" t="str">
            <v>DH13KN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-3000</v>
          </cell>
          <cell r="L224">
            <v>-3000</v>
          </cell>
        </row>
        <row r="225">
          <cell r="A225" t="str">
            <v>12118036</v>
          </cell>
          <cell r="B225" t="str">
            <v>Trần Văn</v>
          </cell>
          <cell r="C225" t="str">
            <v>Hiệp</v>
          </cell>
          <cell r="D225" t="str">
            <v>DH12CK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2130000</v>
          </cell>
          <cell r="L225">
            <v>2130000</v>
          </cell>
        </row>
        <row r="226">
          <cell r="A226" t="str">
            <v>11135032</v>
          </cell>
          <cell r="B226" t="str">
            <v>Nguyễn Công</v>
          </cell>
          <cell r="C226" t="str">
            <v>Anh</v>
          </cell>
          <cell r="D226" t="str">
            <v>DH11TB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865000</v>
          </cell>
          <cell r="L226">
            <v>865000</v>
          </cell>
        </row>
        <row r="227">
          <cell r="A227" t="str">
            <v>13114534</v>
          </cell>
          <cell r="B227" t="str">
            <v>Nguyễn Mạnh</v>
          </cell>
          <cell r="C227" t="str">
            <v>Toàn</v>
          </cell>
          <cell r="D227" t="str">
            <v>DH13NK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-3000</v>
          </cell>
          <cell r="L227">
            <v>-3000</v>
          </cell>
        </row>
        <row r="228">
          <cell r="A228" t="str">
            <v>12118021</v>
          </cell>
          <cell r="B228" t="str">
            <v>Bùi Xuân</v>
          </cell>
          <cell r="C228" t="str">
            <v>Lãm</v>
          </cell>
          <cell r="D228" t="str">
            <v>DH12CC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3816500</v>
          </cell>
          <cell r="L228">
            <v>3816500</v>
          </cell>
        </row>
        <row r="229">
          <cell r="A229" t="str">
            <v>11156002</v>
          </cell>
          <cell r="B229" t="str">
            <v>Trần Thái</v>
          </cell>
          <cell r="C229" t="str">
            <v>Bảo</v>
          </cell>
          <cell r="D229" t="str">
            <v>DH11TT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A230" t="str">
            <v>12118104</v>
          </cell>
          <cell r="B230" t="str">
            <v>Trần Đức</v>
          </cell>
          <cell r="C230" t="str">
            <v>Giáp</v>
          </cell>
          <cell r="D230" t="str">
            <v>DH12CK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-1000</v>
          </cell>
          <cell r="L230">
            <v>-1000</v>
          </cell>
        </row>
        <row r="231">
          <cell r="A231" t="str">
            <v>13114416</v>
          </cell>
          <cell r="B231" t="str">
            <v>Nguyễn Tuấn</v>
          </cell>
          <cell r="C231" t="str">
            <v>Mạnh</v>
          </cell>
          <cell r="D231" t="str">
            <v>DH13NK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A232" t="str">
            <v>12118114</v>
          </cell>
          <cell r="B232" t="str">
            <v>Tô Ngọc</v>
          </cell>
          <cell r="C232" t="str">
            <v>Quang</v>
          </cell>
          <cell r="D232" t="str">
            <v>DH12CC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A233" t="str">
            <v>12114002</v>
          </cell>
          <cell r="B233" t="str">
            <v>Lê Thị Ngọc</v>
          </cell>
          <cell r="C233" t="str">
            <v>Diệp</v>
          </cell>
          <cell r="D233" t="str">
            <v>DH12NHC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-29400</v>
          </cell>
          <cell r="L233">
            <v>-29400</v>
          </cell>
        </row>
        <row r="234">
          <cell r="A234" t="str">
            <v>12113336</v>
          </cell>
          <cell r="B234" t="str">
            <v>Nguyễn Tiến</v>
          </cell>
          <cell r="C234" t="str">
            <v>Dũng</v>
          </cell>
          <cell r="D234" t="str">
            <v>DH12NHB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-12055</v>
          </cell>
          <cell r="L234">
            <v>-12055</v>
          </cell>
        </row>
        <row r="235">
          <cell r="A235" t="str">
            <v>13125496</v>
          </cell>
          <cell r="B235" t="str">
            <v>Nguyễn Thị Thu</v>
          </cell>
          <cell r="C235" t="str">
            <v>Thủy</v>
          </cell>
          <cell r="D235" t="str">
            <v>DH13BQ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A236" t="str">
            <v>12363108</v>
          </cell>
          <cell r="B236" t="str">
            <v>Đặng Thị Huyền</v>
          </cell>
          <cell r="C236" t="str">
            <v>Trang</v>
          </cell>
          <cell r="D236" t="str">
            <v>CD12CA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A237" t="str">
            <v>11161025</v>
          </cell>
          <cell r="B237" t="str">
            <v>Nguyễn Việt</v>
          </cell>
          <cell r="C237" t="str">
            <v>Đức</v>
          </cell>
          <cell r="D237" t="str">
            <v>DH11TA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-7000</v>
          </cell>
          <cell r="L237">
            <v>-7000</v>
          </cell>
        </row>
        <row r="238">
          <cell r="A238" t="str">
            <v>12363128</v>
          </cell>
          <cell r="B238" t="str">
            <v>Nguyễn Hồng</v>
          </cell>
          <cell r="C238" t="str">
            <v>Tuyết</v>
          </cell>
          <cell r="D238" t="str">
            <v>CD12CA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A239" t="str">
            <v>07212048</v>
          </cell>
          <cell r="B239" t="str">
            <v>Nguyễn Hữu Quang</v>
          </cell>
          <cell r="C239" t="str">
            <v>Nhật</v>
          </cell>
          <cell r="D239" t="str">
            <v>TC07TY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A240" t="str">
            <v>12113063</v>
          </cell>
          <cell r="B240" t="str">
            <v>Lê Trung</v>
          </cell>
          <cell r="C240" t="str">
            <v>Tiến</v>
          </cell>
          <cell r="D240" t="str">
            <v>DH12NHA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A241" t="str">
            <v>13125353</v>
          </cell>
          <cell r="B241" t="str">
            <v>Trần Thị Hồng</v>
          </cell>
          <cell r="C241" t="str">
            <v>Nhung</v>
          </cell>
          <cell r="D241" t="str">
            <v>DH13DD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A242" t="str">
            <v>12130179</v>
          </cell>
          <cell r="B242" t="str">
            <v>Nguyễn Thăng</v>
          </cell>
          <cell r="C242" t="str">
            <v>Vương</v>
          </cell>
          <cell r="D242" t="str">
            <v>DH12DT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-6000</v>
          </cell>
          <cell r="L242">
            <v>-6000</v>
          </cell>
        </row>
        <row r="243">
          <cell r="A243" t="str">
            <v>13121028</v>
          </cell>
          <cell r="B243" t="str">
            <v>Trần Thị Thùy</v>
          </cell>
          <cell r="C243" t="str">
            <v>Dung</v>
          </cell>
          <cell r="D243" t="str">
            <v>DH13PT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A244" t="str">
            <v>11147172</v>
          </cell>
          <cell r="B244" t="str">
            <v>Nguyễn Văn</v>
          </cell>
          <cell r="C244" t="str">
            <v>Vĩnh</v>
          </cell>
          <cell r="D244" t="str">
            <v>DH11QR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3259500</v>
          </cell>
          <cell r="J244">
            <v>-3259500</v>
          </cell>
          <cell r="K244">
            <v>3259500</v>
          </cell>
          <cell r="L244">
            <v>0</v>
          </cell>
        </row>
        <row r="245">
          <cell r="A245" t="str">
            <v>13121045</v>
          </cell>
          <cell r="B245" t="str">
            <v>Đặng Thị Thúy</v>
          </cell>
          <cell r="C245" t="str">
            <v>Hiền</v>
          </cell>
          <cell r="D245" t="str">
            <v>DH13PT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-1000</v>
          </cell>
          <cell r="L245">
            <v>-1000</v>
          </cell>
        </row>
        <row r="246">
          <cell r="A246" t="str">
            <v>12115054</v>
          </cell>
          <cell r="B246" t="str">
            <v>Trần Quốc</v>
          </cell>
          <cell r="C246" t="str">
            <v>Thịnh</v>
          </cell>
          <cell r="D246" t="str">
            <v>DH12CB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A247" t="str">
            <v>13121053</v>
          </cell>
          <cell r="B247" t="str">
            <v>Trương Thị</v>
          </cell>
          <cell r="C247" t="str">
            <v>Hoài</v>
          </cell>
          <cell r="D247" t="str">
            <v>DH13PT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A248" t="str">
            <v>10153014</v>
          </cell>
          <cell r="B248" t="str">
            <v>Trần Nhựt</v>
          </cell>
          <cell r="C248" t="str">
            <v>Hòa</v>
          </cell>
          <cell r="D248" t="str">
            <v>DH10CD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-9000</v>
          </cell>
          <cell r="L248">
            <v>-9000</v>
          </cell>
        </row>
        <row r="249">
          <cell r="A249" t="str">
            <v>13117180</v>
          </cell>
          <cell r="B249" t="str">
            <v>Hoàng Vũ Thu</v>
          </cell>
          <cell r="C249" t="str">
            <v>Uyên</v>
          </cell>
          <cell r="D249" t="str">
            <v>DH13CT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A250" t="str">
            <v>13137122</v>
          </cell>
          <cell r="B250" t="str">
            <v>Đỗ Khánh</v>
          </cell>
          <cell r="C250" t="str">
            <v>Tâm</v>
          </cell>
          <cell r="D250" t="str">
            <v>DH13NL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A251" t="str">
            <v>12131294</v>
          </cell>
          <cell r="B251" t="str">
            <v>Trần Võ Phương</v>
          </cell>
          <cell r="C251" t="str">
            <v>Kiều</v>
          </cell>
          <cell r="D251" t="str">
            <v>DH12CH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A252" t="str">
            <v>12155151</v>
          </cell>
          <cell r="B252" t="str">
            <v>Nguyễn Thị</v>
          </cell>
          <cell r="C252" t="str">
            <v>Mộng</v>
          </cell>
          <cell r="D252" t="str">
            <v>DH12KN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A253" t="str">
            <v>12137056</v>
          </cell>
          <cell r="B253" t="str">
            <v>Nguyễn Tấn</v>
          </cell>
          <cell r="C253" t="str">
            <v>Toàn</v>
          </cell>
          <cell r="D253" t="str">
            <v>DH13NL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A254" t="str">
            <v>13117013</v>
          </cell>
          <cell r="B254" t="str">
            <v>Lê Nguyễn Kiều</v>
          </cell>
          <cell r="C254" t="str">
            <v>Diễm</v>
          </cell>
          <cell r="D254" t="str">
            <v>DH13CT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A255" t="str">
            <v>13137162</v>
          </cell>
          <cell r="B255" t="str">
            <v>Nguyễn Thị Thu</v>
          </cell>
          <cell r="C255" t="str">
            <v>Vui</v>
          </cell>
          <cell r="D255" t="str">
            <v>DH13NL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A256" t="str">
            <v>14123027</v>
          </cell>
          <cell r="B256" t="str">
            <v>Châu Đức</v>
          </cell>
          <cell r="C256" t="str">
            <v>Hiếu</v>
          </cell>
          <cell r="D256" t="str">
            <v>LT14KE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11113194</v>
          </cell>
          <cell r="B257" t="str">
            <v>Nguyễn Hoàng</v>
          </cell>
          <cell r="C257" t="str">
            <v>Thái</v>
          </cell>
          <cell r="D257" t="str">
            <v>DH11NH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A258" t="str">
            <v>13111180</v>
          </cell>
          <cell r="B258" t="str">
            <v>Nguyễn Thị Thùy</v>
          </cell>
          <cell r="C258" t="str">
            <v>Dung</v>
          </cell>
          <cell r="D258" t="str">
            <v>DH13TA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A259" t="str">
            <v>12131279</v>
          </cell>
          <cell r="B259" t="str">
            <v>Lê Thị Kim</v>
          </cell>
          <cell r="C259" t="str">
            <v>Thơ</v>
          </cell>
          <cell r="D259" t="str">
            <v>DH12TK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A260" t="str">
            <v>13111249</v>
          </cell>
          <cell r="B260" t="str">
            <v>Vũ Thị</v>
          </cell>
          <cell r="C260" t="str">
            <v>Huyền</v>
          </cell>
          <cell r="D260" t="str">
            <v>DH13TA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1000000</v>
          </cell>
          <cell r="J260">
            <v>-1000000</v>
          </cell>
          <cell r="K260">
            <v>995000</v>
          </cell>
          <cell r="L260">
            <v>-5000</v>
          </cell>
        </row>
        <row r="261">
          <cell r="A261" t="str">
            <v>13111504</v>
          </cell>
          <cell r="B261" t="str">
            <v>Trương Đức</v>
          </cell>
          <cell r="C261" t="str">
            <v>Tịnh</v>
          </cell>
          <cell r="D261" t="str">
            <v>DH13TA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A262" t="str">
            <v>12114055</v>
          </cell>
          <cell r="B262" t="str">
            <v>Nguyễn Chí</v>
          </cell>
          <cell r="C262" t="str">
            <v>Thành</v>
          </cell>
          <cell r="D262" t="str">
            <v>DH12TP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13122295</v>
          </cell>
          <cell r="B263" t="str">
            <v>Nguyễn Thị</v>
          </cell>
          <cell r="C263" t="str">
            <v>Huyền</v>
          </cell>
          <cell r="D263" t="str">
            <v>DH13TM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10135021</v>
          </cell>
          <cell r="B264" t="str">
            <v>Hoàng Thị Thanh</v>
          </cell>
          <cell r="C264" t="str">
            <v>Giang</v>
          </cell>
          <cell r="D264" t="str">
            <v>DH10TB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12125101</v>
          </cell>
          <cell r="B265" t="str">
            <v>Nguyễn Thị Quỳnh</v>
          </cell>
          <cell r="C265" t="str">
            <v>Anh</v>
          </cell>
          <cell r="D265" t="str">
            <v>DH12TP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-400000</v>
          </cell>
          <cell r="L265">
            <v>-400000</v>
          </cell>
        </row>
        <row r="266">
          <cell r="A266" t="str">
            <v>13122448</v>
          </cell>
          <cell r="B266" t="str">
            <v>Nguyễn Thị</v>
          </cell>
          <cell r="C266" t="str">
            <v>Xinh</v>
          </cell>
          <cell r="D266" t="str">
            <v>DH13TM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694000</v>
          </cell>
          <cell r="L266">
            <v>694000</v>
          </cell>
        </row>
        <row r="267">
          <cell r="A267" t="str">
            <v>12131150</v>
          </cell>
          <cell r="B267" t="str">
            <v>Đồng Nguyễn Cao</v>
          </cell>
          <cell r="C267" t="str">
            <v>Thắng</v>
          </cell>
          <cell r="D267" t="str">
            <v>DH12TP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A268" t="str">
            <v>13122091</v>
          </cell>
          <cell r="B268" t="str">
            <v>Nguyễn Ngọc</v>
          </cell>
          <cell r="C268" t="str">
            <v>Mãi</v>
          </cell>
          <cell r="D268" t="str">
            <v>DH13TM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A269" t="str">
            <v>13124028</v>
          </cell>
          <cell r="B269" t="str">
            <v>Phạm Thái</v>
          </cell>
          <cell r="C269" t="str">
            <v>Bảo</v>
          </cell>
          <cell r="D269" t="str">
            <v>DH13QL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13124445</v>
          </cell>
          <cell r="B270" t="str">
            <v>Nguyễn Quốc</v>
          </cell>
          <cell r="C270" t="str">
            <v>Truyền</v>
          </cell>
          <cell r="D270" t="str">
            <v>DH13QL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2340000</v>
          </cell>
          <cell r="L270">
            <v>2340000</v>
          </cell>
        </row>
        <row r="271">
          <cell r="A271" t="str">
            <v>12112036</v>
          </cell>
          <cell r="B271" t="str">
            <v>Lý Nhật</v>
          </cell>
          <cell r="C271" t="str">
            <v>Quang</v>
          </cell>
          <cell r="D271" t="str">
            <v>DH12TY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A272" t="str">
            <v>13122384</v>
          </cell>
          <cell r="B272" t="str">
            <v>Nguyễn Thị Thu</v>
          </cell>
          <cell r="C272" t="str">
            <v>Thảo</v>
          </cell>
          <cell r="D272" t="str">
            <v>DH13TC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 t="str">
            <v>13124418</v>
          </cell>
          <cell r="B273" t="str">
            <v>Võ Đài</v>
          </cell>
          <cell r="C273" t="str">
            <v>Trang</v>
          </cell>
          <cell r="D273" t="str">
            <v>DH13QL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</row>
        <row r="274">
          <cell r="A274" t="str">
            <v>12112294</v>
          </cell>
          <cell r="B274" t="str">
            <v>Lê Văn</v>
          </cell>
          <cell r="C274" t="str">
            <v>Nguyên</v>
          </cell>
          <cell r="D274" t="str">
            <v>DH12TY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A275" t="str">
            <v>13124268</v>
          </cell>
          <cell r="B275" t="str">
            <v>Cao Văn</v>
          </cell>
          <cell r="C275" t="str">
            <v>Nhủ</v>
          </cell>
          <cell r="D275" t="str">
            <v>DH13QL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A276" t="str">
            <v>13124477</v>
          </cell>
          <cell r="B276" t="str">
            <v>Nguyễn Hoàng</v>
          </cell>
          <cell r="C276" t="str">
            <v>Vinh</v>
          </cell>
          <cell r="D276" t="str">
            <v>DH13QL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1155000</v>
          </cell>
          <cell r="L276">
            <v>1155000</v>
          </cell>
        </row>
        <row r="277">
          <cell r="A277" t="str">
            <v>11148015</v>
          </cell>
          <cell r="B277" t="str">
            <v>Thân Huyền</v>
          </cell>
          <cell r="C277" t="str">
            <v>Ngọc</v>
          </cell>
          <cell r="D277" t="str">
            <v>DH11DD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3577000</v>
          </cell>
          <cell r="J277">
            <v>-3577000</v>
          </cell>
          <cell r="K277">
            <v>3577000</v>
          </cell>
          <cell r="L277">
            <v>0</v>
          </cell>
        </row>
        <row r="278">
          <cell r="A278" t="str">
            <v>12124196</v>
          </cell>
          <cell r="B278" t="str">
            <v>Phạm Anh</v>
          </cell>
          <cell r="C278" t="str">
            <v>Khoa</v>
          </cell>
          <cell r="D278" t="str">
            <v>DH12QD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279">
          <cell r="A279" t="str">
            <v>13113074</v>
          </cell>
          <cell r="B279" t="str">
            <v>Võ Tú</v>
          </cell>
          <cell r="C279" t="str">
            <v>Hòa</v>
          </cell>
          <cell r="D279" t="str">
            <v>DH13NHA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1592000</v>
          </cell>
          <cell r="J279">
            <v>-1592000</v>
          </cell>
          <cell r="K279">
            <v>1592000</v>
          </cell>
          <cell r="L279">
            <v>0</v>
          </cell>
        </row>
        <row r="280">
          <cell r="A280" t="str">
            <v>13113219</v>
          </cell>
          <cell r="B280" t="str">
            <v>Nguyễn Thị Thanh</v>
          </cell>
          <cell r="C280" t="str">
            <v>Thùy</v>
          </cell>
          <cell r="D280" t="str">
            <v>DH13NHB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A281" t="str">
            <v>13113314</v>
          </cell>
          <cell r="B281" t="str">
            <v>Thị Khanh</v>
          </cell>
          <cell r="C281" t="str">
            <v>Tây</v>
          </cell>
          <cell r="D281" t="str">
            <v>DH13NHA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1592000</v>
          </cell>
          <cell r="J281">
            <v>-1592000</v>
          </cell>
          <cell r="K281">
            <v>1592000</v>
          </cell>
          <cell r="L281">
            <v>0</v>
          </cell>
        </row>
        <row r="282">
          <cell r="A282" t="str">
            <v>13149020</v>
          </cell>
          <cell r="B282" t="str">
            <v>Lâm Quang</v>
          </cell>
          <cell r="C282" t="str">
            <v>Bình</v>
          </cell>
          <cell r="D282" t="str">
            <v>DH13DL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2000</v>
          </cell>
          <cell r="L282">
            <v>2000</v>
          </cell>
        </row>
        <row r="283">
          <cell r="A283" t="str">
            <v>13149493</v>
          </cell>
          <cell r="B283" t="str">
            <v>Nguyễn Thị Yến</v>
          </cell>
          <cell r="C283" t="str">
            <v>Vi</v>
          </cell>
          <cell r="D283" t="str">
            <v>DH13QM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A284" t="str">
            <v>13155166</v>
          </cell>
          <cell r="B284" t="str">
            <v>Nguyễn Thị Diễm</v>
          </cell>
          <cell r="C284" t="str">
            <v>My</v>
          </cell>
          <cell r="D284" t="str">
            <v>DH13KN</v>
          </cell>
          <cell r="E284">
            <v>597000</v>
          </cell>
          <cell r="F284">
            <v>0</v>
          </cell>
          <cell r="G284">
            <v>0</v>
          </cell>
          <cell r="H284">
            <v>597000</v>
          </cell>
          <cell r="I284">
            <v>0</v>
          </cell>
          <cell r="J284">
            <v>597000</v>
          </cell>
          <cell r="K284">
            <v>0</v>
          </cell>
          <cell r="L284">
            <v>597000</v>
          </cell>
        </row>
        <row r="285">
          <cell r="A285" t="str">
            <v>11127033</v>
          </cell>
          <cell r="B285" t="str">
            <v>Nguyễn Phạm Anh</v>
          </cell>
          <cell r="C285" t="str">
            <v>Thư</v>
          </cell>
          <cell r="D285" t="str">
            <v>DH11MT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A286" t="str">
            <v>13113158</v>
          </cell>
          <cell r="B286" t="str">
            <v>Đặng Thị Kim</v>
          </cell>
          <cell r="C286" t="str">
            <v>Oanh</v>
          </cell>
          <cell r="D286" t="str">
            <v>DH13NHA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1592000</v>
          </cell>
          <cell r="J286">
            <v>-1592000</v>
          </cell>
          <cell r="K286">
            <v>1592000</v>
          </cell>
          <cell r="L286">
            <v>0</v>
          </cell>
        </row>
        <row r="287">
          <cell r="A287" t="str">
            <v>13113116</v>
          </cell>
          <cell r="B287" t="str">
            <v>Nguyễn Bảo</v>
          </cell>
          <cell r="C287" t="str">
            <v>Long</v>
          </cell>
          <cell r="D287" t="str">
            <v>DH13NHB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1600000</v>
          </cell>
          <cell r="J287">
            <v>-1600000</v>
          </cell>
          <cell r="K287">
            <v>1591000</v>
          </cell>
          <cell r="L287">
            <v>-9000</v>
          </cell>
        </row>
        <row r="288">
          <cell r="A288" t="str">
            <v>13149458</v>
          </cell>
          <cell r="B288" t="str">
            <v>Nguyễn Sỹ</v>
          </cell>
          <cell r="C288" t="str">
            <v>Trường</v>
          </cell>
          <cell r="D288" t="str">
            <v>DH13DL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</row>
        <row r="289">
          <cell r="A289" t="str">
            <v>12111277</v>
          </cell>
          <cell r="B289" t="str">
            <v>Hồ Văn</v>
          </cell>
          <cell r="C289" t="str">
            <v>Trọng</v>
          </cell>
          <cell r="D289" t="str">
            <v>DH12CN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993500</v>
          </cell>
          <cell r="L289">
            <v>993500</v>
          </cell>
        </row>
        <row r="290">
          <cell r="A290" t="str">
            <v>13116752</v>
          </cell>
          <cell r="B290" t="str">
            <v>Nguyễn Minh</v>
          </cell>
          <cell r="C290" t="str">
            <v>Trường</v>
          </cell>
          <cell r="D290" t="str">
            <v>DH13NT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A291" t="str">
            <v>13145200</v>
          </cell>
          <cell r="B291" t="str">
            <v>Trần Thế</v>
          </cell>
          <cell r="C291" t="str">
            <v>Tôn</v>
          </cell>
          <cell r="D291" t="str">
            <v>DH13BVA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A292" t="str">
            <v>13114185</v>
          </cell>
          <cell r="B292" t="str">
            <v>Lê Văn</v>
          </cell>
          <cell r="C292" t="str">
            <v>Vũ</v>
          </cell>
          <cell r="D292" t="str">
            <v>DH13KL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A293" t="str">
            <v>13122043</v>
          </cell>
          <cell r="B293" t="str">
            <v>Thái Thị Như</v>
          </cell>
          <cell r="C293" t="str">
            <v>Hảo</v>
          </cell>
          <cell r="D293" t="str">
            <v>DH13QT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-20000</v>
          </cell>
          <cell r="L293">
            <v>-20000</v>
          </cell>
        </row>
        <row r="294">
          <cell r="A294" t="str">
            <v>13145013</v>
          </cell>
          <cell r="B294" t="str">
            <v>Trần Thanh</v>
          </cell>
          <cell r="C294" t="str">
            <v>Bình</v>
          </cell>
          <cell r="D294" t="str">
            <v>DH13BVA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1600000</v>
          </cell>
          <cell r="J294">
            <v>-1600000</v>
          </cell>
          <cell r="K294">
            <v>1591000</v>
          </cell>
          <cell r="L294">
            <v>-9000</v>
          </cell>
        </row>
        <row r="295">
          <cell r="A295" t="str">
            <v>12111021</v>
          </cell>
          <cell r="B295" t="str">
            <v>Nguyễn Văn</v>
          </cell>
          <cell r="C295" t="str">
            <v>Nghị</v>
          </cell>
          <cell r="D295" t="str">
            <v>DH12CN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988500</v>
          </cell>
          <cell r="L295">
            <v>988500</v>
          </cell>
        </row>
        <row r="296">
          <cell r="A296" t="str">
            <v>12125024</v>
          </cell>
          <cell r="B296" t="str">
            <v>Ngô Thị Thùy</v>
          </cell>
          <cell r="C296" t="str">
            <v>Linh</v>
          </cell>
          <cell r="D296" t="str">
            <v>DH12DD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643000</v>
          </cell>
          <cell r="L296">
            <v>643000</v>
          </cell>
        </row>
        <row r="297">
          <cell r="A297" t="str">
            <v>13116386</v>
          </cell>
          <cell r="B297" t="str">
            <v>Trần Ngọc</v>
          </cell>
          <cell r="C297" t="str">
            <v>Hằng</v>
          </cell>
          <cell r="D297" t="str">
            <v>DH13NT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A298" t="str">
            <v>13111122</v>
          </cell>
          <cell r="B298" t="str">
            <v>Võ Thành</v>
          </cell>
          <cell r="C298" t="str">
            <v>Vinh</v>
          </cell>
          <cell r="D298" t="str">
            <v>DH13CN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</row>
        <row r="299">
          <cell r="A299" t="str">
            <v>13111258</v>
          </cell>
          <cell r="B299" t="str">
            <v>Nguyễn Thị</v>
          </cell>
          <cell r="C299" t="str">
            <v>Hương</v>
          </cell>
          <cell r="D299" t="str">
            <v>DH13CN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995000</v>
          </cell>
          <cell r="J299">
            <v>-995000</v>
          </cell>
          <cell r="K299">
            <v>995000</v>
          </cell>
          <cell r="L299">
            <v>0</v>
          </cell>
        </row>
        <row r="300">
          <cell r="A300" t="str">
            <v>13111420</v>
          </cell>
          <cell r="B300" t="str">
            <v>Nguyễn Tấn</v>
          </cell>
          <cell r="C300" t="str">
            <v>Tài</v>
          </cell>
          <cell r="D300" t="str">
            <v>DH13TA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13111453</v>
          </cell>
          <cell r="B301" t="str">
            <v>Huỳnh Tấn</v>
          </cell>
          <cell r="C301" t="str">
            <v>Thạch</v>
          </cell>
          <cell r="D301" t="str">
            <v>DH13CN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A302" t="str">
            <v>12112121</v>
          </cell>
          <cell r="B302" t="str">
            <v>Nguyễn Thị Khánh</v>
          </cell>
          <cell r="C302" t="str">
            <v>Hòa</v>
          </cell>
          <cell r="D302" t="str">
            <v>DH12DY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A303" t="str">
            <v>13111557</v>
          </cell>
          <cell r="B303" t="str">
            <v>Lê Thanh</v>
          </cell>
          <cell r="C303" t="str">
            <v>Tùng</v>
          </cell>
          <cell r="D303" t="str">
            <v>DH13CN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12112175</v>
          </cell>
          <cell r="B304" t="str">
            <v>Trần Kiều</v>
          </cell>
          <cell r="C304" t="str">
            <v>Oanh</v>
          </cell>
          <cell r="D304" t="str">
            <v>DH12DY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1170000</v>
          </cell>
          <cell r="J304">
            <v>-1170000</v>
          </cell>
          <cell r="K304">
            <v>1170000</v>
          </cell>
          <cell r="L304">
            <v>0</v>
          </cell>
        </row>
        <row r="305">
          <cell r="A305" t="str">
            <v>12122288</v>
          </cell>
          <cell r="B305" t="str">
            <v>Tạ Nguyễn Thảo</v>
          </cell>
          <cell r="C305" t="str">
            <v>Sương</v>
          </cell>
          <cell r="D305" t="str">
            <v>DH12QT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-2500</v>
          </cell>
          <cell r="L305">
            <v>-2500</v>
          </cell>
        </row>
        <row r="306">
          <cell r="A306" t="str">
            <v>13111247</v>
          </cell>
          <cell r="B306" t="str">
            <v>Trần Ngọc</v>
          </cell>
          <cell r="C306" t="str">
            <v>Huy</v>
          </cell>
          <cell r="D306" t="str">
            <v>DH13CN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A307" t="str">
            <v>13111240</v>
          </cell>
          <cell r="B307" t="str">
            <v>Đàm Văn</v>
          </cell>
          <cell r="C307" t="str">
            <v>Hợp</v>
          </cell>
          <cell r="D307" t="str">
            <v>DH13TA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995000</v>
          </cell>
          <cell r="J307">
            <v>-995000</v>
          </cell>
          <cell r="K307">
            <v>995000</v>
          </cell>
          <cell r="L307">
            <v>0</v>
          </cell>
        </row>
        <row r="308">
          <cell r="A308" t="str">
            <v>13111426</v>
          </cell>
          <cell r="B308" t="str">
            <v>Lê Thị Thanh</v>
          </cell>
          <cell r="C308" t="str">
            <v>Tâm</v>
          </cell>
          <cell r="D308" t="str">
            <v>DH13TA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A309" t="str">
            <v>12116055</v>
          </cell>
          <cell r="B309" t="str">
            <v>Nguyễn Việt</v>
          </cell>
          <cell r="C309" t="str">
            <v>Hùng</v>
          </cell>
          <cell r="D309" t="str">
            <v>DH12KS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1000</v>
          </cell>
          <cell r="L309">
            <v>1000</v>
          </cell>
        </row>
        <row r="310">
          <cell r="A310" t="str">
            <v>13139179</v>
          </cell>
          <cell r="B310" t="str">
            <v>Hồ Thị Cẩm</v>
          </cell>
          <cell r="C310" t="str">
            <v>Tiên</v>
          </cell>
          <cell r="D310" t="str">
            <v>DH13HH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1638000</v>
          </cell>
          <cell r="J310">
            <v>-1638000</v>
          </cell>
          <cell r="K310">
            <v>1638000</v>
          </cell>
          <cell r="L310">
            <v>0</v>
          </cell>
        </row>
        <row r="311">
          <cell r="A311" t="str">
            <v>12333404</v>
          </cell>
          <cell r="B311" t="str">
            <v>Trần Thị Kim</v>
          </cell>
          <cell r="C311" t="str">
            <v>Ngân</v>
          </cell>
          <cell r="D311" t="str">
            <v>CD12CQ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-9500</v>
          </cell>
          <cell r="L311">
            <v>-9500</v>
          </cell>
        </row>
        <row r="312">
          <cell r="A312" t="str">
            <v>13116427</v>
          </cell>
          <cell r="B312" t="str">
            <v>Huỳnh Thị Thanh</v>
          </cell>
          <cell r="C312" t="str">
            <v>Hương</v>
          </cell>
          <cell r="D312" t="str">
            <v>DH13NY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A313" t="str">
            <v>12149490</v>
          </cell>
          <cell r="B313" t="str">
            <v>Trần ánh</v>
          </cell>
          <cell r="C313" t="str">
            <v>Trang</v>
          </cell>
          <cell r="D313" t="str">
            <v>DH12QM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A314" t="str">
            <v>13139145</v>
          </cell>
          <cell r="B314" t="str">
            <v>Nguyễn Thị Diễm</v>
          </cell>
          <cell r="C314" t="str">
            <v>Sương</v>
          </cell>
          <cell r="D314" t="str">
            <v>DH13HH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1653000</v>
          </cell>
          <cell r="J314">
            <v>-1653000</v>
          </cell>
          <cell r="K314">
            <v>1653000</v>
          </cell>
          <cell r="L314">
            <v>0</v>
          </cell>
        </row>
        <row r="315">
          <cell r="A315" t="str">
            <v>13145146</v>
          </cell>
          <cell r="B315" t="str">
            <v>Cao Khả</v>
          </cell>
          <cell r="C315" t="str">
            <v>Phước</v>
          </cell>
          <cell r="D315" t="str">
            <v>DH13BVA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1593000</v>
          </cell>
          <cell r="J315">
            <v>-1593000</v>
          </cell>
          <cell r="K315">
            <v>1592000</v>
          </cell>
          <cell r="L315">
            <v>-1000</v>
          </cell>
        </row>
        <row r="316">
          <cell r="A316" t="str">
            <v>12120547</v>
          </cell>
          <cell r="B316" t="str">
            <v>Nguyễn Minh</v>
          </cell>
          <cell r="C316" t="str">
            <v>Đức</v>
          </cell>
          <cell r="D316" t="str">
            <v>DH12KT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</row>
        <row r="317">
          <cell r="A317" t="str">
            <v>13125115</v>
          </cell>
          <cell r="B317" t="str">
            <v>Huỳnh Thị Thúy</v>
          </cell>
          <cell r="C317" t="str">
            <v>Hà</v>
          </cell>
          <cell r="D317" t="str">
            <v>DH13VT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A318" t="str">
            <v>13333360</v>
          </cell>
          <cell r="B318" t="str">
            <v>Trần Thị Mỹ</v>
          </cell>
          <cell r="C318" t="str">
            <v>Nhân</v>
          </cell>
          <cell r="D318" t="str">
            <v>CD13CQ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A319" t="str">
            <v>13363303</v>
          </cell>
          <cell r="B319" t="str">
            <v>Vương Hồng</v>
          </cell>
          <cell r="C319" t="str">
            <v>Thủy</v>
          </cell>
          <cell r="D319" t="str">
            <v>CD13CA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A320" t="str">
            <v>13116364</v>
          </cell>
          <cell r="B320" t="str">
            <v>Tô Hoàng</v>
          </cell>
          <cell r="C320" t="str">
            <v>Giang</v>
          </cell>
          <cell r="D320" t="str">
            <v>DH13KS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 t="str">
            <v>13125294</v>
          </cell>
          <cell r="B321" t="str">
            <v>Hồ Thị Phú</v>
          </cell>
          <cell r="C321" t="str">
            <v>Mỹ</v>
          </cell>
          <cell r="D321" t="str">
            <v>DH13VT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-44000</v>
          </cell>
          <cell r="L321">
            <v>-44000</v>
          </cell>
        </row>
        <row r="322">
          <cell r="A322" t="str">
            <v>11116088</v>
          </cell>
          <cell r="B322" t="str">
            <v>Nguyễn Hữu</v>
          </cell>
          <cell r="C322" t="str">
            <v>Tôn</v>
          </cell>
          <cell r="D322" t="str">
            <v>DH11NT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378000</v>
          </cell>
          <cell r="L322">
            <v>378000</v>
          </cell>
        </row>
        <row r="323">
          <cell r="A323" t="str">
            <v>13114565</v>
          </cell>
          <cell r="B323" t="str">
            <v>Huỳnh Phan Hải</v>
          </cell>
          <cell r="C323" t="str">
            <v>Vân</v>
          </cell>
          <cell r="D323" t="str">
            <v>DH13QR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2000000</v>
          </cell>
          <cell r="J323">
            <v>-2000000</v>
          </cell>
          <cell r="K323">
            <v>1990000</v>
          </cell>
          <cell r="L323">
            <v>-10000</v>
          </cell>
        </row>
        <row r="324">
          <cell r="A324" t="str">
            <v>13333215</v>
          </cell>
          <cell r="B324" t="str">
            <v>Thị Thu</v>
          </cell>
          <cell r="C324" t="str">
            <v>Hương</v>
          </cell>
          <cell r="D324" t="str">
            <v>CD13CQ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-2000</v>
          </cell>
          <cell r="L324">
            <v>-2000</v>
          </cell>
        </row>
        <row r="325">
          <cell r="A325" t="str">
            <v>13363081</v>
          </cell>
          <cell r="B325" t="str">
            <v>Nguyễn Thị Như</v>
          </cell>
          <cell r="C325" t="str">
            <v>Hậu</v>
          </cell>
          <cell r="D325" t="str">
            <v>CD13CA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A326" t="str">
            <v>12117187</v>
          </cell>
          <cell r="B326" t="str">
            <v>Trần Huy</v>
          </cell>
          <cell r="C326" t="str">
            <v>Toàn</v>
          </cell>
          <cell r="D326" t="str">
            <v>DH12CT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A327" t="str">
            <v>10112145</v>
          </cell>
          <cell r="B327" t="str">
            <v>Đinh Trần Minh</v>
          </cell>
          <cell r="C327" t="str">
            <v>Quân</v>
          </cell>
          <cell r="D327" t="str">
            <v>DH10TY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A328" t="str">
            <v>10112084</v>
          </cell>
          <cell r="B328" t="str">
            <v>Lê Thanh</v>
          </cell>
          <cell r="C328" t="str">
            <v>Liêm</v>
          </cell>
          <cell r="D328" t="str">
            <v>DH10TY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-1500</v>
          </cell>
          <cell r="L328">
            <v>-1500</v>
          </cell>
        </row>
        <row r="329">
          <cell r="A329" t="str">
            <v>11123255</v>
          </cell>
          <cell r="B329" t="str">
            <v>Vilaysone</v>
          </cell>
          <cell r="C329" t="str">
            <v>Bounleuth</v>
          </cell>
          <cell r="D329" t="str">
            <v>DH11KE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10130021</v>
          </cell>
          <cell r="B330" t="str">
            <v>Nguyễn Hửu</v>
          </cell>
          <cell r="C330" t="str">
            <v>Hiền</v>
          </cell>
          <cell r="D330" t="str">
            <v>DH10DT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-52500</v>
          </cell>
          <cell r="L330">
            <v>-52500</v>
          </cell>
        </row>
        <row r="331">
          <cell r="A331" t="str">
            <v>13120072</v>
          </cell>
          <cell r="B331" t="str">
            <v>Đặng Thị Hoài</v>
          </cell>
          <cell r="C331" t="str">
            <v>Ni</v>
          </cell>
          <cell r="D331" t="str">
            <v>DH13KM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A332" t="str">
            <v>13120502</v>
          </cell>
          <cell r="B332" t="str">
            <v>Lê Thị Hồng</v>
          </cell>
          <cell r="C332" t="str">
            <v>Yến</v>
          </cell>
          <cell r="D332" t="str">
            <v>DH13KM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12120438</v>
          </cell>
          <cell r="B333" t="str">
            <v>Nguyễn Minh</v>
          </cell>
          <cell r="C333" t="str">
            <v>Thư</v>
          </cell>
          <cell r="D333" t="str">
            <v>DH12KM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 t="str">
            <v>13120286</v>
          </cell>
          <cell r="B334" t="str">
            <v>Nguyễn Thị Thúy</v>
          </cell>
          <cell r="C334" t="str">
            <v>My</v>
          </cell>
          <cell r="D334" t="str">
            <v>DH13KM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-14000</v>
          </cell>
          <cell r="L334">
            <v>-14000</v>
          </cell>
        </row>
        <row r="335">
          <cell r="A335" t="str">
            <v>13123107</v>
          </cell>
          <cell r="B335" t="str">
            <v>Nguyễn Thị Hồng</v>
          </cell>
          <cell r="C335" t="str">
            <v>Nhung</v>
          </cell>
          <cell r="D335" t="str">
            <v>DH13KE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12120136</v>
          </cell>
          <cell r="B336" t="str">
            <v>Trần Thị Xuân</v>
          </cell>
          <cell r="C336" t="str">
            <v>Thủy</v>
          </cell>
          <cell r="D336" t="str">
            <v>DH12KM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-1007500</v>
          </cell>
          <cell r="L336">
            <v>-1007500</v>
          </cell>
        </row>
        <row r="337">
          <cell r="A337" t="str">
            <v>13120112</v>
          </cell>
          <cell r="B337" t="str">
            <v>Đỗ Thạch Kim</v>
          </cell>
          <cell r="C337" t="str">
            <v>Tuyết</v>
          </cell>
          <cell r="D337" t="str">
            <v>DH13KM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A338" t="str">
            <v>13123013</v>
          </cell>
          <cell r="B338" t="str">
            <v>Nguyễn Thị Thành</v>
          </cell>
          <cell r="C338" t="str">
            <v>Công</v>
          </cell>
          <cell r="D338" t="str">
            <v>DH13KE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13125479</v>
          </cell>
          <cell r="B339" t="str">
            <v>Trần Thị Kim</v>
          </cell>
          <cell r="C339" t="str">
            <v>Thoa</v>
          </cell>
          <cell r="D339" t="str">
            <v>DH13BQ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 t="str">
            <v>12363216</v>
          </cell>
          <cell r="B340" t="str">
            <v>Nguyễn Quốc</v>
          </cell>
          <cell r="C340" t="str">
            <v>Hy</v>
          </cell>
          <cell r="D340" t="str">
            <v>CD12CA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-8500</v>
          </cell>
          <cell r="L340">
            <v>-8500</v>
          </cell>
        </row>
        <row r="341">
          <cell r="A341" t="str">
            <v>07212068</v>
          </cell>
          <cell r="B341" t="str">
            <v>Phạm Văn</v>
          </cell>
          <cell r="C341" t="str">
            <v>Tình</v>
          </cell>
          <cell r="D341" t="str">
            <v>TC07TY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A342" t="str">
            <v>12113168</v>
          </cell>
          <cell r="B342" t="str">
            <v>Trần Thị</v>
          </cell>
          <cell r="C342" t="str">
            <v>Lê</v>
          </cell>
          <cell r="D342" t="str">
            <v>DH12NHA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A343" t="str">
            <v>12363099</v>
          </cell>
          <cell r="B343" t="str">
            <v>Đặng Thị Hồng</v>
          </cell>
          <cell r="C343" t="str">
            <v>Nên</v>
          </cell>
          <cell r="D343" t="str">
            <v>CD12CA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-163000</v>
          </cell>
          <cell r="L343">
            <v>-163000</v>
          </cell>
        </row>
        <row r="344">
          <cell r="A344" t="str">
            <v>11344058</v>
          </cell>
          <cell r="B344" t="str">
            <v>Nguyễn Minh</v>
          </cell>
          <cell r="C344" t="str">
            <v>Vượng</v>
          </cell>
          <cell r="D344" t="str">
            <v>CD11CI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1290000</v>
          </cell>
          <cell r="J344">
            <v>-1290000</v>
          </cell>
          <cell r="K344">
            <v>1290000</v>
          </cell>
          <cell r="L344">
            <v>0</v>
          </cell>
        </row>
        <row r="345">
          <cell r="A345" t="str">
            <v>13145067</v>
          </cell>
          <cell r="B345" t="str">
            <v>Lương Thị Kim</v>
          </cell>
          <cell r="C345" t="str">
            <v>Huyền</v>
          </cell>
          <cell r="D345" t="str">
            <v>DH13BVB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-1000</v>
          </cell>
          <cell r="L345">
            <v>-1000</v>
          </cell>
        </row>
        <row r="346">
          <cell r="A346" t="str">
            <v>13120387</v>
          </cell>
          <cell r="B346" t="str">
            <v>Dư Thị</v>
          </cell>
          <cell r="C346" t="str">
            <v>Thi</v>
          </cell>
          <cell r="D346" t="str">
            <v>DH13KT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A347" t="str">
            <v>12145014</v>
          </cell>
          <cell r="B347" t="str">
            <v>Nguyễn Thanh</v>
          </cell>
          <cell r="C347" t="str">
            <v>Liêm</v>
          </cell>
          <cell r="D347" t="str">
            <v>DH12BVB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-9000</v>
          </cell>
          <cell r="L347">
            <v>-9000</v>
          </cell>
        </row>
        <row r="348">
          <cell r="A348" t="str">
            <v>13145190</v>
          </cell>
          <cell r="B348" t="str">
            <v>Diệp Trần Anh</v>
          </cell>
          <cell r="C348" t="str">
            <v>Thư</v>
          </cell>
          <cell r="D348" t="str">
            <v>DH13BVB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1584000</v>
          </cell>
          <cell r="J348">
            <v>-1584000</v>
          </cell>
          <cell r="K348">
            <v>1584000</v>
          </cell>
          <cell r="L348">
            <v>0</v>
          </cell>
        </row>
        <row r="349">
          <cell r="A349" t="str">
            <v>13145069</v>
          </cell>
          <cell r="B349" t="str">
            <v>Dương Ngọc</v>
          </cell>
          <cell r="C349" t="str">
            <v>Hùng</v>
          </cell>
          <cell r="D349" t="str">
            <v>DH13BVB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1592000</v>
          </cell>
          <cell r="J349">
            <v>-1592000</v>
          </cell>
          <cell r="K349">
            <v>1592000</v>
          </cell>
          <cell r="L349">
            <v>0</v>
          </cell>
        </row>
        <row r="350">
          <cell r="A350" t="str">
            <v>10124044</v>
          </cell>
          <cell r="B350" t="str">
            <v>Đỗ Đình Minh</v>
          </cell>
          <cell r="C350" t="str">
            <v>Hải</v>
          </cell>
          <cell r="D350" t="str">
            <v>DH11QL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1170000</v>
          </cell>
          <cell r="L350">
            <v>1170000</v>
          </cell>
        </row>
        <row r="351">
          <cell r="A351" t="str">
            <v>12145136</v>
          </cell>
          <cell r="B351" t="str">
            <v>Nguyễn Hoàng</v>
          </cell>
          <cell r="C351" t="str">
            <v>Long</v>
          </cell>
          <cell r="D351" t="str">
            <v>DH12BVB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13145047</v>
          </cell>
          <cell r="B352" t="str">
            <v>Huỳnh Nguyễn Trường</v>
          </cell>
          <cell r="C352" t="str">
            <v>Giang</v>
          </cell>
          <cell r="D352" t="str">
            <v>DH13BVB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10160078</v>
          </cell>
          <cell r="B353" t="str">
            <v>Hồ Thăng</v>
          </cell>
          <cell r="C353" t="str">
            <v>Phúc</v>
          </cell>
          <cell r="D353" t="str">
            <v>DH10TK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-9500</v>
          </cell>
          <cell r="L353">
            <v>-9500</v>
          </cell>
        </row>
        <row r="354">
          <cell r="A354" t="str">
            <v>13125340</v>
          </cell>
          <cell r="B354" t="str">
            <v>Nguyễn Tuyết</v>
          </cell>
          <cell r="C354" t="str">
            <v>Nhi</v>
          </cell>
          <cell r="D354" t="str">
            <v>DH13DD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13132427</v>
          </cell>
          <cell r="B355" t="str">
            <v>Hoàng Văn</v>
          </cell>
          <cell r="C355" t="str">
            <v>Tùng</v>
          </cell>
          <cell r="D355" t="str">
            <v>DH13SP</v>
          </cell>
          <cell r="E355">
            <v>0</v>
          </cell>
          <cell r="F355">
            <v>100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A356" t="str">
            <v>13149288</v>
          </cell>
          <cell r="B356" t="str">
            <v>Trần Ngọc Gia</v>
          </cell>
          <cell r="C356" t="str">
            <v>Như</v>
          </cell>
          <cell r="D356" t="str">
            <v>DH13QM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12123225</v>
          </cell>
          <cell r="B357" t="str">
            <v>Nguyễn Thị Kim</v>
          </cell>
          <cell r="C357" t="str">
            <v>Ngân</v>
          </cell>
          <cell r="D357" t="str">
            <v>DH12KE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A358" t="str">
            <v>12128128</v>
          </cell>
          <cell r="B358" t="str">
            <v>Trần Ngọc</v>
          </cell>
          <cell r="C358" t="str">
            <v>Quý</v>
          </cell>
          <cell r="D358" t="str">
            <v>DH12AV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-7000</v>
          </cell>
          <cell r="L358">
            <v>-7000</v>
          </cell>
        </row>
        <row r="359">
          <cell r="A359" t="str">
            <v>13125510</v>
          </cell>
          <cell r="B359" t="str">
            <v>Lương Thị Thu</v>
          </cell>
          <cell r="C359" t="str">
            <v>Thúy</v>
          </cell>
          <cell r="D359" t="str">
            <v>DH13DD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A360" t="str">
            <v>13149388</v>
          </cell>
          <cell r="B360" t="str">
            <v>Nguyễn Thị</v>
          </cell>
          <cell r="C360" t="str">
            <v>Thơm</v>
          </cell>
          <cell r="D360" t="str">
            <v>DH13QM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A361" t="str">
            <v>11112330</v>
          </cell>
          <cell r="B361" t="str">
            <v>Nguyễn Hồng Ngọc</v>
          </cell>
          <cell r="C361" t="str">
            <v>Thạch</v>
          </cell>
          <cell r="D361" t="str">
            <v>DH11TT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A362" t="str">
            <v>11142048</v>
          </cell>
          <cell r="B362" t="str">
            <v>Phạm Nguyễn Thùy</v>
          </cell>
          <cell r="C362" t="str">
            <v>Giao</v>
          </cell>
          <cell r="D362" t="str">
            <v>DH11DY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 t="str">
            <v>12130155</v>
          </cell>
          <cell r="B363" t="str">
            <v>Nguyễn Tuấn</v>
          </cell>
          <cell r="C363" t="str">
            <v>Anh</v>
          </cell>
          <cell r="D363" t="str">
            <v>DH12DT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-3000</v>
          </cell>
          <cell r="L363">
            <v>-3000</v>
          </cell>
        </row>
        <row r="364">
          <cell r="A364" t="str">
            <v>12139036</v>
          </cell>
          <cell r="B364" t="str">
            <v>Nguyễn Thành</v>
          </cell>
          <cell r="C364" t="str">
            <v>Long</v>
          </cell>
          <cell r="D364" t="str">
            <v>DH12HH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-16500</v>
          </cell>
          <cell r="L364">
            <v>-16500</v>
          </cell>
        </row>
        <row r="365">
          <cell r="A365" t="str">
            <v>13121006</v>
          </cell>
          <cell r="B365" t="str">
            <v>Phan Đức</v>
          </cell>
          <cell r="C365" t="str">
            <v>Mạnh</v>
          </cell>
          <cell r="D365" t="str">
            <v>DH13PT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>11172070</v>
          </cell>
          <cell r="B366" t="str">
            <v>Trần Xuân</v>
          </cell>
          <cell r="C366" t="str">
            <v>Hậu</v>
          </cell>
          <cell r="D366" t="str">
            <v>DH11SM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-21000</v>
          </cell>
          <cell r="L366">
            <v>-21000</v>
          </cell>
        </row>
        <row r="367">
          <cell r="A367" t="str">
            <v>12125342</v>
          </cell>
          <cell r="B367" t="str">
            <v>Đỗ Phạm Thiên</v>
          </cell>
          <cell r="C367" t="str">
            <v>Trang</v>
          </cell>
          <cell r="D367" t="str">
            <v>DH12TP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 t="str">
            <v>12115235</v>
          </cell>
          <cell r="B368" t="str">
            <v>Nguyễn Trần Quốc</v>
          </cell>
          <cell r="C368" t="str">
            <v>Dũng</v>
          </cell>
          <cell r="D368" t="str">
            <v>DH12TP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2000000</v>
          </cell>
          <cell r="L368">
            <v>2000000</v>
          </cell>
        </row>
        <row r="369">
          <cell r="A369" t="str">
            <v>13122314</v>
          </cell>
          <cell r="B369" t="str">
            <v>Nguyễn Văn</v>
          </cell>
          <cell r="C369" t="str">
            <v>Lập</v>
          </cell>
          <cell r="D369" t="str">
            <v>DH13TM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 t="str">
            <v>12130196</v>
          </cell>
          <cell r="B370" t="str">
            <v>Nguyễn Thị Hồng</v>
          </cell>
          <cell r="C370" t="str">
            <v>Thủy</v>
          </cell>
          <cell r="D370" t="str">
            <v>DH12TP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A371" t="str">
            <v>13122031</v>
          </cell>
          <cell r="B371" t="str">
            <v>Nguyễn Thị Thùy</v>
          </cell>
          <cell r="C371" t="str">
            <v>Dương</v>
          </cell>
          <cell r="D371" t="str">
            <v>DH13TM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 t="str">
            <v>13126017</v>
          </cell>
          <cell r="B372" t="str">
            <v>Nguyễn Thị Hồng</v>
          </cell>
          <cell r="C372" t="str">
            <v>Ân</v>
          </cell>
          <cell r="D372" t="str">
            <v>DH13SHA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2340000</v>
          </cell>
          <cell r="L372">
            <v>2340000</v>
          </cell>
        </row>
        <row r="373">
          <cell r="A373" t="str">
            <v>12112044</v>
          </cell>
          <cell r="B373" t="str">
            <v>Nông Thị</v>
          </cell>
          <cell r="C373" t="str">
            <v>Thiện</v>
          </cell>
          <cell r="D373" t="str">
            <v>DH12TY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1170000</v>
          </cell>
          <cell r="J373">
            <v>-1170000</v>
          </cell>
          <cell r="K373">
            <v>1170000</v>
          </cell>
          <cell r="L373">
            <v>0</v>
          </cell>
        </row>
        <row r="374">
          <cell r="A374" t="str">
            <v>12112147</v>
          </cell>
          <cell r="B374" t="str">
            <v>Trần Tấn</v>
          </cell>
          <cell r="C374" t="str">
            <v>Lộc</v>
          </cell>
          <cell r="D374" t="str">
            <v>DH12TY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 t="str">
            <v>13124127</v>
          </cell>
          <cell r="B375" t="str">
            <v>Nguyễn Lê Khánh</v>
          </cell>
          <cell r="C375" t="str">
            <v>Hồng</v>
          </cell>
          <cell r="D375" t="str">
            <v>DH13QL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 t="str">
            <v>12112303</v>
          </cell>
          <cell r="B376" t="str">
            <v>Trần Đình</v>
          </cell>
          <cell r="C376" t="str">
            <v>Sang</v>
          </cell>
          <cell r="D376" t="str">
            <v>DH12TY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2338000</v>
          </cell>
          <cell r="J376">
            <v>-2338000</v>
          </cell>
          <cell r="K376">
            <v>2338000</v>
          </cell>
          <cell r="L376">
            <v>0</v>
          </cell>
        </row>
        <row r="377">
          <cell r="A377" t="str">
            <v>13124376</v>
          </cell>
          <cell r="B377" t="str">
            <v>Trần Mai</v>
          </cell>
          <cell r="C377" t="str">
            <v>Thu</v>
          </cell>
          <cell r="D377" t="str">
            <v>DH13QL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1170000</v>
          </cell>
          <cell r="J377">
            <v>-1170000</v>
          </cell>
          <cell r="K377">
            <v>1170000</v>
          </cell>
          <cell r="L377">
            <v>0</v>
          </cell>
        </row>
        <row r="378">
          <cell r="A378" t="str">
            <v>12113212</v>
          </cell>
          <cell r="B378" t="str">
            <v>Ngô Thị Hồng</v>
          </cell>
          <cell r="C378" t="str">
            <v>Nhung</v>
          </cell>
          <cell r="D378" t="str">
            <v>DH12TP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A379" t="str">
            <v>12131229</v>
          </cell>
          <cell r="B379" t="str">
            <v>Đặng Minh</v>
          </cell>
          <cell r="C379" t="str">
            <v>Quân</v>
          </cell>
          <cell r="D379" t="str">
            <v>DH12TP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A380" t="str">
            <v>13122101</v>
          </cell>
          <cell r="B380" t="str">
            <v>Nguyễn Thị Thanh</v>
          </cell>
          <cell r="C380" t="str">
            <v>Ngân</v>
          </cell>
          <cell r="D380" t="str">
            <v>DH13TM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-1000</v>
          </cell>
          <cell r="L380">
            <v>-1000</v>
          </cell>
        </row>
        <row r="381">
          <cell r="A381" t="str">
            <v>12125561</v>
          </cell>
          <cell r="B381" t="str">
            <v>Lê Ngọc Minh</v>
          </cell>
          <cell r="C381" t="str">
            <v>Phương</v>
          </cell>
          <cell r="D381" t="str">
            <v>DH12TP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 t="str">
            <v>12125120</v>
          </cell>
          <cell r="B382" t="str">
            <v>Nguyễn Thị Mỹ</v>
          </cell>
          <cell r="C382" t="str">
            <v>Chinh</v>
          </cell>
          <cell r="D382" t="str">
            <v>DH12TP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12114040</v>
          </cell>
          <cell r="B383" t="str">
            <v>Phạm Văn</v>
          </cell>
          <cell r="C383" t="str">
            <v>Nam</v>
          </cell>
          <cell r="D383" t="str">
            <v>DH12TP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A384" t="str">
            <v>12131300</v>
          </cell>
          <cell r="B384" t="str">
            <v>Huỳnh Lâm Minh</v>
          </cell>
          <cell r="C384" t="str">
            <v>Tâm</v>
          </cell>
          <cell r="D384" t="str">
            <v>DH12TP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 t="str">
            <v>13122232</v>
          </cell>
          <cell r="B385" t="str">
            <v>Nguyễn Thị Nguyệt</v>
          </cell>
          <cell r="C385" t="str">
            <v>Yến</v>
          </cell>
          <cell r="D385" t="str">
            <v>DH13TM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A386" t="str">
            <v>12116230</v>
          </cell>
          <cell r="B386" t="str">
            <v>Phạm Hiếu</v>
          </cell>
          <cell r="C386" t="str">
            <v>Trọng</v>
          </cell>
          <cell r="D386" t="str">
            <v>DH12KS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A387" t="str">
            <v>13116762</v>
          </cell>
          <cell r="B387" t="str">
            <v>Nguyễn Thị</v>
          </cell>
          <cell r="C387" t="str">
            <v>Tuyết</v>
          </cell>
          <cell r="D387" t="str">
            <v>DH13NY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</row>
        <row r="388">
          <cell r="A388" t="str">
            <v>13139045</v>
          </cell>
          <cell r="B388" t="str">
            <v>Vũ Ngọc</v>
          </cell>
          <cell r="C388" t="str">
            <v>Hiểu</v>
          </cell>
          <cell r="D388" t="str">
            <v>DH13HH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1638000</v>
          </cell>
          <cell r="J388">
            <v>-1638000</v>
          </cell>
          <cell r="K388">
            <v>1638000</v>
          </cell>
          <cell r="L388">
            <v>0</v>
          </cell>
        </row>
        <row r="389">
          <cell r="A389" t="str">
            <v>13145074</v>
          </cell>
          <cell r="B389" t="str">
            <v>Hà Thị Diễm</v>
          </cell>
          <cell r="C389" t="str">
            <v>Hương</v>
          </cell>
          <cell r="D389" t="str">
            <v>DH13BVA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A390" t="str">
            <v>12333088</v>
          </cell>
          <cell r="B390" t="str">
            <v>Nguyễn Thị</v>
          </cell>
          <cell r="C390" t="str">
            <v>Hằng</v>
          </cell>
          <cell r="D390" t="str">
            <v>CD12CQ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964500</v>
          </cell>
          <cell r="L390">
            <v>964500</v>
          </cell>
        </row>
        <row r="391">
          <cell r="A391" t="str">
            <v>12116126</v>
          </cell>
          <cell r="B391" t="str">
            <v>Dương Ngọc</v>
          </cell>
          <cell r="C391" t="str">
            <v>Thật</v>
          </cell>
          <cell r="D391" t="str">
            <v>DH12KS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-26000</v>
          </cell>
          <cell r="L391">
            <v>-26000</v>
          </cell>
        </row>
        <row r="392">
          <cell r="A392" t="str">
            <v>13116142</v>
          </cell>
          <cell r="B392" t="str">
            <v>Nguyễn Thị Trúc</v>
          </cell>
          <cell r="C392" t="str">
            <v>Nhi</v>
          </cell>
          <cell r="D392" t="str">
            <v>DH13NY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13139204</v>
          </cell>
          <cell r="B393" t="str">
            <v>Trần Đình</v>
          </cell>
          <cell r="C393" t="str">
            <v>Trung</v>
          </cell>
          <cell r="D393" t="str">
            <v>DH13HH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1650000</v>
          </cell>
          <cell r="J393">
            <v>-1650000</v>
          </cell>
          <cell r="K393">
            <v>1638000</v>
          </cell>
          <cell r="L393">
            <v>-12000</v>
          </cell>
        </row>
        <row r="394">
          <cell r="A394" t="str">
            <v>12112335</v>
          </cell>
          <cell r="B394" t="str">
            <v>Đặng Thị Bích</v>
          </cell>
          <cell r="C394" t="str">
            <v>Liên</v>
          </cell>
          <cell r="D394" t="str">
            <v>DH12TY</v>
          </cell>
          <cell r="E394">
            <v>0</v>
          </cell>
          <cell r="F394">
            <v>100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-2822999</v>
          </cell>
          <cell r="L394">
            <v>-2822999</v>
          </cell>
        </row>
        <row r="395">
          <cell r="A395" t="str">
            <v>13122170</v>
          </cell>
          <cell r="B395" t="str">
            <v>Nông Thị Bích</v>
          </cell>
          <cell r="C395" t="str">
            <v>Thùy</v>
          </cell>
          <cell r="D395" t="str">
            <v>DH13TC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13124389</v>
          </cell>
          <cell r="B396" t="str">
            <v>Đặng Thị Thanh</v>
          </cell>
          <cell r="C396" t="str">
            <v>Thúy</v>
          </cell>
          <cell r="D396" t="str">
            <v>DH13QL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12112120</v>
          </cell>
          <cell r="B397" t="str">
            <v>Ngô Đức</v>
          </cell>
          <cell r="C397" t="str">
            <v>Hiệp</v>
          </cell>
          <cell r="D397" t="str">
            <v>DH12TY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1170000</v>
          </cell>
          <cell r="J397">
            <v>-1170000</v>
          </cell>
          <cell r="K397">
            <v>1169500</v>
          </cell>
          <cell r="L397">
            <v>-500</v>
          </cell>
        </row>
        <row r="398">
          <cell r="A398" t="str">
            <v>13124094</v>
          </cell>
          <cell r="B398" t="str">
            <v>Nguyễn Hoàng</v>
          </cell>
          <cell r="C398" t="str">
            <v>Hân</v>
          </cell>
          <cell r="D398" t="str">
            <v>DH13QL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12112194</v>
          </cell>
          <cell r="B399" t="str">
            <v>Mai Hồng</v>
          </cell>
          <cell r="C399" t="str">
            <v>Sương</v>
          </cell>
          <cell r="D399" t="str">
            <v>DH12DY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A400" t="str">
            <v>12112340</v>
          </cell>
          <cell r="B400" t="str">
            <v>Vi Thị Thúy</v>
          </cell>
          <cell r="C400" t="str">
            <v>Hằng</v>
          </cell>
          <cell r="D400" t="str">
            <v>DH12TY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13122220</v>
          </cell>
          <cell r="B401" t="str">
            <v>Phạm Thúy</v>
          </cell>
          <cell r="C401" t="str">
            <v>Vân</v>
          </cell>
          <cell r="D401" t="str">
            <v>DH13TC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A402" t="str">
            <v>13124400</v>
          </cell>
          <cell r="B402" t="str">
            <v>Nguyễn Thụy Diễm</v>
          </cell>
          <cell r="C402" t="str">
            <v>Tiên</v>
          </cell>
          <cell r="D402" t="str">
            <v>DH13QL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13116698</v>
          </cell>
          <cell r="B403" t="str">
            <v>Huỳnh Ngọc</v>
          </cell>
          <cell r="C403" t="str">
            <v>Tiền</v>
          </cell>
          <cell r="D403" t="str">
            <v>DH13KS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A404" t="str">
            <v>13125611</v>
          </cell>
          <cell r="B404" t="str">
            <v>Bùi Thị Kim</v>
          </cell>
          <cell r="C404" t="str">
            <v>Tuyền</v>
          </cell>
          <cell r="D404" t="str">
            <v>DH13VT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A405" t="str">
            <v>13333006</v>
          </cell>
          <cell r="B405" t="str">
            <v>Nguyễn Thị Kim</v>
          </cell>
          <cell r="C405" t="str">
            <v>Anh</v>
          </cell>
          <cell r="D405" t="str">
            <v>CD13CQ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-1500</v>
          </cell>
          <cell r="L405">
            <v>-1500</v>
          </cell>
        </row>
        <row r="406">
          <cell r="A406" t="str">
            <v>13116307</v>
          </cell>
          <cell r="B406" t="str">
            <v>Lê Thị Kim</v>
          </cell>
          <cell r="C406" t="str">
            <v>Châu</v>
          </cell>
          <cell r="D406" t="str">
            <v>DH13KS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-400000</v>
          </cell>
          <cell r="L406">
            <v>-400000</v>
          </cell>
        </row>
        <row r="407">
          <cell r="A407" t="str">
            <v>13125145</v>
          </cell>
          <cell r="B407" t="str">
            <v>Nguyễn Thị Ngọc</v>
          </cell>
          <cell r="C407" t="str">
            <v>Hân</v>
          </cell>
          <cell r="D407" t="str">
            <v>DH13VT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2106000</v>
          </cell>
          <cell r="J407">
            <v>-2106000</v>
          </cell>
          <cell r="K407">
            <v>2106000</v>
          </cell>
          <cell r="L407">
            <v>0</v>
          </cell>
        </row>
        <row r="408">
          <cell r="A408" t="str">
            <v>13333403</v>
          </cell>
          <cell r="B408" t="str">
            <v>Trần Thanh</v>
          </cell>
          <cell r="C408" t="str">
            <v>Phong</v>
          </cell>
          <cell r="D408" t="str">
            <v>CD13CQ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13363313</v>
          </cell>
          <cell r="B409" t="str">
            <v>Đỗ Thị Mộng</v>
          </cell>
          <cell r="C409" t="str">
            <v>Thường</v>
          </cell>
          <cell r="D409" t="str">
            <v>CD13CA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12112094</v>
          </cell>
          <cell r="B410" t="str">
            <v>Phan Thị Kim</v>
          </cell>
          <cell r="C410" t="str">
            <v>Chi</v>
          </cell>
          <cell r="D410" t="str">
            <v>DH12DY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1170000</v>
          </cell>
          <cell r="J410">
            <v>-1170000</v>
          </cell>
          <cell r="K410">
            <v>1170000</v>
          </cell>
          <cell r="L410">
            <v>0</v>
          </cell>
        </row>
        <row r="411">
          <cell r="A411" t="str">
            <v>12112298</v>
          </cell>
          <cell r="B411" t="str">
            <v>Phạm Thị</v>
          </cell>
          <cell r="C411" t="str">
            <v>Như</v>
          </cell>
          <cell r="D411" t="str">
            <v>DH12TY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-5000</v>
          </cell>
          <cell r="L411">
            <v>-5000</v>
          </cell>
        </row>
        <row r="412">
          <cell r="A412" t="str">
            <v>13124312</v>
          </cell>
          <cell r="B412" t="str">
            <v>Trần Văn</v>
          </cell>
          <cell r="C412" t="str">
            <v>Sang</v>
          </cell>
          <cell r="D412" t="str">
            <v>DH13QL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1200000</v>
          </cell>
          <cell r="J412">
            <v>-1200000</v>
          </cell>
          <cell r="K412">
            <v>1168445</v>
          </cell>
          <cell r="L412">
            <v>-31555</v>
          </cell>
        </row>
        <row r="413">
          <cell r="A413" t="str">
            <v>13124485</v>
          </cell>
          <cell r="B413" t="str">
            <v>Hà Thị Thảo</v>
          </cell>
          <cell r="C413" t="str">
            <v>Vy</v>
          </cell>
          <cell r="D413" t="str">
            <v>DH13QL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11148263</v>
          </cell>
          <cell r="B414" t="str">
            <v>Phạm Thanh</v>
          </cell>
          <cell r="C414" t="str">
            <v>Tú</v>
          </cell>
          <cell r="D414" t="str">
            <v>DH11DD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12124198</v>
          </cell>
          <cell r="B415" t="str">
            <v>Phan Thành</v>
          </cell>
          <cell r="C415" t="str">
            <v>Khương</v>
          </cell>
          <cell r="D415" t="str">
            <v>DH12QD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A416" t="str">
            <v>13113024</v>
          </cell>
          <cell r="B416" t="str">
            <v>Huỳnh Tố</v>
          </cell>
          <cell r="C416" t="str">
            <v>Chi</v>
          </cell>
          <cell r="D416" t="str">
            <v>DH13NHB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1592000</v>
          </cell>
          <cell r="J416">
            <v>-1592000</v>
          </cell>
          <cell r="K416">
            <v>1592000</v>
          </cell>
          <cell r="L416">
            <v>0</v>
          </cell>
        </row>
        <row r="417">
          <cell r="A417" t="str">
            <v>13113078</v>
          </cell>
          <cell r="B417" t="str">
            <v>Trương Ngọc</v>
          </cell>
          <cell r="C417" t="str">
            <v>Huy</v>
          </cell>
          <cell r="D417" t="str">
            <v>DH13NHA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1592000</v>
          </cell>
          <cell r="J417">
            <v>-1592000</v>
          </cell>
          <cell r="K417">
            <v>1592000</v>
          </cell>
          <cell r="L417">
            <v>0</v>
          </cell>
        </row>
        <row r="418">
          <cell r="A418" t="str">
            <v>13113253</v>
          </cell>
          <cell r="B418" t="str">
            <v>Mai Hoàng Anh</v>
          </cell>
          <cell r="C418" t="str">
            <v>Tuấn</v>
          </cell>
          <cell r="D418" t="str">
            <v>DH13NHB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13149172</v>
          </cell>
          <cell r="B419" t="str">
            <v>Nguyễn Ngọc</v>
          </cell>
          <cell r="C419" t="str">
            <v>Hương</v>
          </cell>
          <cell r="D419" t="str">
            <v>DH13DL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-42</v>
          </cell>
          <cell r="L419">
            <v>-42</v>
          </cell>
        </row>
        <row r="420">
          <cell r="A420" t="str">
            <v>13155188</v>
          </cell>
          <cell r="B420" t="str">
            <v>Lê Bảo</v>
          </cell>
          <cell r="C420" t="str">
            <v>Nhi</v>
          </cell>
          <cell r="D420" t="str">
            <v>DH13KN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A421" t="str">
            <v>13113032</v>
          </cell>
          <cell r="B421" t="str">
            <v>Phạm Thị Xuân</v>
          </cell>
          <cell r="C421" t="str">
            <v>Diệu</v>
          </cell>
          <cell r="D421" t="str">
            <v>DH13NHA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A422" t="str">
            <v>13113220</v>
          </cell>
          <cell r="B422" t="str">
            <v>Nguyễn Kim</v>
          </cell>
          <cell r="C422" t="str">
            <v>Thủy</v>
          </cell>
          <cell r="D422" t="str">
            <v>DH13NHA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A423" t="str">
            <v>13113193</v>
          </cell>
          <cell r="B423" t="str">
            <v>Phạm Ngọc</v>
          </cell>
          <cell r="C423" t="str">
            <v>Tấn</v>
          </cell>
          <cell r="D423" t="str">
            <v>DH13NHB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-8000</v>
          </cell>
          <cell r="L423">
            <v>-8000</v>
          </cell>
        </row>
        <row r="424">
          <cell r="A424" t="str">
            <v>13131468</v>
          </cell>
          <cell r="B424" t="str">
            <v>Trần Quốc</v>
          </cell>
          <cell r="C424" t="str">
            <v>Phú</v>
          </cell>
          <cell r="D424" t="str">
            <v>DH13CH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A425" t="str">
            <v>13155129</v>
          </cell>
          <cell r="B425" t="str">
            <v>Trương Thị Thu</v>
          </cell>
          <cell r="C425" t="str">
            <v>Hương</v>
          </cell>
          <cell r="D425" t="str">
            <v>DH13KN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A426" t="str">
            <v>13145207</v>
          </cell>
          <cell r="B426" t="str">
            <v>Nguyễn Huỳnh Hải</v>
          </cell>
          <cell r="C426" t="str">
            <v>Triều</v>
          </cell>
          <cell r="D426" t="str">
            <v>DH13BVA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1400000</v>
          </cell>
          <cell r="J426">
            <v>-1400000</v>
          </cell>
          <cell r="K426">
            <v>1384000</v>
          </cell>
          <cell r="L426">
            <v>-16000</v>
          </cell>
        </row>
        <row r="427">
          <cell r="A427" t="str">
            <v>11112239</v>
          </cell>
          <cell r="B427" t="str">
            <v>Nguyễn Thị Thúy</v>
          </cell>
          <cell r="C427" t="str">
            <v>Uyên</v>
          </cell>
          <cell r="D427" t="str">
            <v>DH11TY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1170000</v>
          </cell>
          <cell r="L427">
            <v>1170000</v>
          </cell>
        </row>
        <row r="428">
          <cell r="A428" t="str">
            <v>12149434</v>
          </cell>
          <cell r="B428" t="str">
            <v>Phạm Chí</v>
          </cell>
          <cell r="C428" t="str">
            <v>Thắng</v>
          </cell>
          <cell r="D428" t="str">
            <v>DH12QM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A429" t="str">
            <v>13139132</v>
          </cell>
          <cell r="B429" t="str">
            <v>Trần Thị Bích</v>
          </cell>
          <cell r="C429" t="str">
            <v>Phượng</v>
          </cell>
          <cell r="D429" t="str">
            <v>DH13HH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</row>
        <row r="430">
          <cell r="A430" t="str">
            <v>13145132</v>
          </cell>
          <cell r="B430" t="str">
            <v>Nguyễn Thành Tấn</v>
          </cell>
          <cell r="C430" t="str">
            <v>Phát</v>
          </cell>
          <cell r="D430" t="str">
            <v>DH13BVA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12149507</v>
          </cell>
          <cell r="B431" t="str">
            <v>Phạm Xuân</v>
          </cell>
          <cell r="C431" t="str">
            <v>Trung</v>
          </cell>
          <cell r="D431" t="str">
            <v>DH12QM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13139155</v>
          </cell>
          <cell r="B432" t="str">
            <v>Lê Thị Phương</v>
          </cell>
          <cell r="C432" t="str">
            <v>Thảo</v>
          </cell>
          <cell r="D432" t="str">
            <v>DH13HH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A433" t="str">
            <v>13145163</v>
          </cell>
          <cell r="B433" t="str">
            <v>Hồ Chiêu</v>
          </cell>
          <cell r="C433" t="str">
            <v>Thanh</v>
          </cell>
          <cell r="D433" t="str">
            <v>DH13BVA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 t="str">
            <v>12149403</v>
          </cell>
          <cell r="B434" t="str">
            <v>Phạm Phương</v>
          </cell>
          <cell r="C434" t="str">
            <v>Tâm</v>
          </cell>
          <cell r="D434" t="str">
            <v>DH12QM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4470000</v>
          </cell>
          <cell r="L434">
            <v>4470000</v>
          </cell>
        </row>
        <row r="435">
          <cell r="A435" t="str">
            <v>13139116</v>
          </cell>
          <cell r="B435" t="str">
            <v>Lý Thinh Uyển</v>
          </cell>
          <cell r="C435" t="str">
            <v>Nhi</v>
          </cell>
          <cell r="D435" t="str">
            <v>DH13HH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A436" t="str">
            <v>12154004</v>
          </cell>
          <cell r="B436" t="str">
            <v>Hồ Đức</v>
          </cell>
          <cell r="C436" t="str">
            <v>Hạnh</v>
          </cell>
          <cell r="D436" t="str">
            <v>DH12OT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-11500</v>
          </cell>
          <cell r="L436">
            <v>-11500</v>
          </cell>
        </row>
        <row r="437">
          <cell r="A437" t="str">
            <v>12131110</v>
          </cell>
          <cell r="B437" t="str">
            <v>Trần Thị Thu</v>
          </cell>
          <cell r="C437" t="str">
            <v>Thảo</v>
          </cell>
          <cell r="D437" t="str">
            <v>DH12TK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11149071</v>
          </cell>
          <cell r="B438" t="str">
            <v>Vũ Đình</v>
          </cell>
          <cell r="C438" t="str">
            <v>Năm</v>
          </cell>
          <cell r="D438" t="str">
            <v>DH11QM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 t="str">
            <v>12120272</v>
          </cell>
          <cell r="B439" t="str">
            <v>Trần Hạnh</v>
          </cell>
          <cell r="C439" t="str">
            <v>Lân</v>
          </cell>
          <cell r="D439" t="str">
            <v>DH12TP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A440" t="str">
            <v>13122426</v>
          </cell>
          <cell r="B440" t="str">
            <v>Nguyễn Hoàng Mộng</v>
          </cell>
          <cell r="C440" t="str">
            <v>Trân</v>
          </cell>
          <cell r="D440" t="str">
            <v>DH13TM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12125268</v>
          </cell>
          <cell r="B441" t="str">
            <v>Nhữ Ngọc Hồng</v>
          </cell>
          <cell r="C441" t="str">
            <v>Nhung</v>
          </cell>
          <cell r="D441" t="str">
            <v>DH12TP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A442" t="str">
            <v>12137043</v>
          </cell>
          <cell r="B442" t="str">
            <v>Bùi Văn</v>
          </cell>
          <cell r="C442" t="str">
            <v>Thế</v>
          </cell>
          <cell r="D442" t="str">
            <v>DH12NL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705000</v>
          </cell>
          <cell r="J442">
            <v>-705000</v>
          </cell>
          <cell r="K442">
            <v>701990</v>
          </cell>
          <cell r="L442">
            <v>-3010</v>
          </cell>
        </row>
        <row r="443">
          <cell r="A443" t="str">
            <v>12125348</v>
          </cell>
          <cell r="B443" t="str">
            <v>Đinh Thị Ngọc</v>
          </cell>
          <cell r="C443" t="str">
            <v>Trâm</v>
          </cell>
          <cell r="D443" t="str">
            <v>DH12TP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12116285</v>
          </cell>
          <cell r="B444" t="str">
            <v>Nguyễn Thị Thanh</v>
          </cell>
          <cell r="C444" t="str">
            <v>Thủy</v>
          </cell>
          <cell r="D444" t="str">
            <v>DH12TP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A445" t="str">
            <v>13122347</v>
          </cell>
          <cell r="B445" t="str">
            <v>Đào Thị Yến</v>
          </cell>
          <cell r="C445" t="str">
            <v>Nhi</v>
          </cell>
          <cell r="D445" t="str">
            <v>DH13TM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A446" t="str">
            <v>12116338</v>
          </cell>
          <cell r="B446" t="str">
            <v>Nguyễn Phạm Quốc</v>
          </cell>
          <cell r="C446" t="str">
            <v>Duy</v>
          </cell>
          <cell r="D446" t="str">
            <v>DH12NY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-2500</v>
          </cell>
          <cell r="L446">
            <v>-2500</v>
          </cell>
        </row>
        <row r="447">
          <cell r="A447" t="str">
            <v>13114419</v>
          </cell>
          <cell r="B447" t="str">
            <v>Lê Văn</v>
          </cell>
          <cell r="C447" t="str">
            <v>Minh</v>
          </cell>
          <cell r="D447" t="str">
            <v>DH13QR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 t="str">
            <v>13333060</v>
          </cell>
          <cell r="B448" t="str">
            <v>Nguyễn Thị Thu</v>
          </cell>
          <cell r="C448" t="str">
            <v>Diễn</v>
          </cell>
          <cell r="D448" t="str">
            <v>CD13CQ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A449" t="str">
            <v>13336091</v>
          </cell>
          <cell r="B449" t="str">
            <v>Cao Thị Diễm</v>
          </cell>
          <cell r="C449" t="str">
            <v>My</v>
          </cell>
          <cell r="D449" t="str">
            <v>CD13CS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 t="str">
            <v>13363028</v>
          </cell>
          <cell r="B450" t="str">
            <v>Nguyễn Kiều</v>
          </cell>
          <cell r="C450" t="str">
            <v>Diễm</v>
          </cell>
          <cell r="D450" t="str">
            <v>CD13CA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A451" t="str">
            <v>12120018</v>
          </cell>
          <cell r="B451" t="str">
            <v>Vòng Đình</v>
          </cell>
          <cell r="C451" t="str">
            <v>Sang</v>
          </cell>
          <cell r="D451" t="str">
            <v>DH12KT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-12500</v>
          </cell>
          <cell r="L451">
            <v>-12500</v>
          </cell>
        </row>
        <row r="452">
          <cell r="A452" t="str">
            <v>13114587</v>
          </cell>
          <cell r="B452" t="str">
            <v>Trương Thị Khánh</v>
          </cell>
          <cell r="C452" t="str">
            <v>Xuân</v>
          </cell>
          <cell r="D452" t="str">
            <v>DH13QR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-500</v>
          </cell>
          <cell r="L452">
            <v>-500</v>
          </cell>
        </row>
        <row r="453">
          <cell r="A453" t="str">
            <v>13333247</v>
          </cell>
          <cell r="B453" t="str">
            <v>Lê Thị Hoàng</v>
          </cell>
          <cell r="C453" t="str">
            <v>Lấm</v>
          </cell>
          <cell r="D453" t="str">
            <v>CD13CQ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A454" t="str">
            <v>13363090</v>
          </cell>
          <cell r="B454" t="str">
            <v>Nguyễn Thị Xuân</v>
          </cell>
          <cell r="C454" t="str">
            <v>Hoa</v>
          </cell>
          <cell r="D454" t="str">
            <v>CD13CA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</row>
        <row r="455">
          <cell r="A455" t="str">
            <v>13117136</v>
          </cell>
          <cell r="B455" t="str">
            <v>Nguyễn Thị Thu</v>
          </cell>
          <cell r="C455" t="str">
            <v>Thảo</v>
          </cell>
          <cell r="D455" t="str">
            <v>DH13CT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 t="str">
            <v>13137055</v>
          </cell>
          <cell r="B456" t="str">
            <v>Nguyễn Thanh</v>
          </cell>
          <cell r="C456" t="str">
            <v>Hiền</v>
          </cell>
          <cell r="D456" t="str">
            <v>DH13NL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A457" t="str">
            <v>13117147</v>
          </cell>
          <cell r="B457" t="str">
            <v>Phan Thị</v>
          </cell>
          <cell r="C457" t="str">
            <v>Thủy</v>
          </cell>
          <cell r="D457" t="str">
            <v>DH13CT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A458" t="str">
            <v>13137065</v>
          </cell>
          <cell r="B458" t="str">
            <v>Huỳnh Nguyên</v>
          </cell>
          <cell r="C458" t="str">
            <v>Hòa</v>
          </cell>
          <cell r="D458" t="str">
            <v>DH13NL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-2000</v>
          </cell>
          <cell r="L458">
            <v>-2000</v>
          </cell>
        </row>
        <row r="459">
          <cell r="A459" t="str">
            <v>11126124</v>
          </cell>
          <cell r="B459" t="str">
            <v>Lê Phú</v>
          </cell>
          <cell r="C459" t="str">
            <v>Hội</v>
          </cell>
          <cell r="D459" t="str">
            <v>DH11SH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-3000</v>
          </cell>
          <cell r="L459">
            <v>-3000</v>
          </cell>
        </row>
        <row r="460">
          <cell r="A460" t="str">
            <v>10114075</v>
          </cell>
          <cell r="B460" t="str">
            <v>Trần Thanh</v>
          </cell>
          <cell r="C460" t="str">
            <v>An</v>
          </cell>
          <cell r="D460" t="str">
            <v>DH10KL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5000</v>
          </cell>
          <cell r="L460">
            <v>5000</v>
          </cell>
        </row>
        <row r="461">
          <cell r="A461" t="str">
            <v>13125287</v>
          </cell>
          <cell r="B461" t="str">
            <v>Dương Triệu Thùy</v>
          </cell>
          <cell r="C461" t="str">
            <v>My</v>
          </cell>
          <cell r="D461" t="str">
            <v>DH13DD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A462" t="str">
            <v>13125627</v>
          </cell>
          <cell r="B462" t="str">
            <v>Hoàng Thị Minh</v>
          </cell>
          <cell r="C462" t="str">
            <v>Tú</v>
          </cell>
          <cell r="D462" t="str">
            <v>DH13DD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-51500</v>
          </cell>
          <cell r="L462">
            <v>-51500</v>
          </cell>
        </row>
        <row r="463">
          <cell r="A463" t="str">
            <v>13126235</v>
          </cell>
          <cell r="B463" t="str">
            <v>Đặng Hồng</v>
          </cell>
          <cell r="C463" t="str">
            <v>Phi</v>
          </cell>
          <cell r="D463" t="str">
            <v>DH13SM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2340000</v>
          </cell>
          <cell r="J463">
            <v>-2340000</v>
          </cell>
          <cell r="K463">
            <v>2340000</v>
          </cell>
          <cell r="L463">
            <v>0</v>
          </cell>
        </row>
        <row r="464">
          <cell r="A464" t="str">
            <v>13132211</v>
          </cell>
          <cell r="B464" t="str">
            <v>Lê Đăng</v>
          </cell>
          <cell r="C464" t="str">
            <v>Khôi</v>
          </cell>
          <cell r="D464" t="str">
            <v>DH13SP</v>
          </cell>
          <cell r="E464">
            <v>0</v>
          </cell>
          <cell r="F464">
            <v>100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A465" t="str">
            <v>13149264</v>
          </cell>
          <cell r="B465" t="str">
            <v>Đặng Thuyền</v>
          </cell>
          <cell r="C465" t="str">
            <v>Ngọc</v>
          </cell>
          <cell r="D465" t="str">
            <v>DH13QM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936000</v>
          </cell>
          <cell r="J465">
            <v>-936000</v>
          </cell>
          <cell r="K465">
            <v>936000</v>
          </cell>
          <cell r="L465">
            <v>0</v>
          </cell>
        </row>
        <row r="466">
          <cell r="A466" t="str">
            <v>12127115</v>
          </cell>
          <cell r="B466" t="str">
            <v>Trần Văn</v>
          </cell>
          <cell r="C466" t="str">
            <v>Nam</v>
          </cell>
          <cell r="D466" t="str">
            <v>DH12MT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-9500</v>
          </cell>
          <cell r="L466">
            <v>-9500</v>
          </cell>
        </row>
        <row r="467">
          <cell r="A467" t="str">
            <v>12154030</v>
          </cell>
          <cell r="B467" t="str">
            <v>Lê Quốc</v>
          </cell>
          <cell r="C467" t="str">
            <v>Bảo</v>
          </cell>
          <cell r="D467" t="str">
            <v>DH12OT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A468" t="str">
            <v>12162069</v>
          </cell>
          <cell r="B468" t="str">
            <v>Nguyễn Thị Bảo</v>
          </cell>
          <cell r="C468" t="str">
            <v>Xuyên</v>
          </cell>
          <cell r="D468" t="str">
            <v>DH12GI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-213000</v>
          </cell>
          <cell r="L468">
            <v>-213000</v>
          </cell>
        </row>
        <row r="469">
          <cell r="A469" t="str">
            <v>13111337</v>
          </cell>
          <cell r="B469" t="str">
            <v>Trịnh Bảo</v>
          </cell>
          <cell r="C469" t="str">
            <v>Ngọc</v>
          </cell>
          <cell r="D469" t="str">
            <v>DH13TA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995000</v>
          </cell>
          <cell r="L469">
            <v>995000</v>
          </cell>
        </row>
        <row r="470">
          <cell r="A470" t="str">
            <v>13113011</v>
          </cell>
          <cell r="B470" t="str">
            <v>Nguyễn Ngọc</v>
          </cell>
          <cell r="C470" t="str">
            <v>Ánh</v>
          </cell>
          <cell r="D470" t="str">
            <v>DH13NHA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1592000</v>
          </cell>
          <cell r="J470">
            <v>-1592000</v>
          </cell>
          <cell r="K470">
            <v>1592000</v>
          </cell>
          <cell r="L470">
            <v>0</v>
          </cell>
        </row>
        <row r="471">
          <cell r="A471" t="str">
            <v>12132179</v>
          </cell>
          <cell r="B471" t="str">
            <v>Hồ Thị Thanh</v>
          </cell>
          <cell r="C471" t="str">
            <v>Huyền</v>
          </cell>
          <cell r="D471" t="str">
            <v>DH12SP</v>
          </cell>
          <cell r="E471">
            <v>0</v>
          </cell>
          <cell r="F471">
            <v>100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-27500</v>
          </cell>
          <cell r="L471">
            <v>-27500</v>
          </cell>
        </row>
        <row r="472">
          <cell r="A472" t="str">
            <v>12111285</v>
          </cell>
          <cell r="B472" t="str">
            <v>Nguyễn Thị</v>
          </cell>
          <cell r="C472" t="str">
            <v>Ngọc</v>
          </cell>
          <cell r="D472" t="str">
            <v>DH12CN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2786000</v>
          </cell>
          <cell r="J472">
            <v>-2786000</v>
          </cell>
          <cell r="K472">
            <v>2786000</v>
          </cell>
          <cell r="L472">
            <v>0</v>
          </cell>
        </row>
        <row r="473">
          <cell r="A473" t="str">
            <v>13115204</v>
          </cell>
          <cell r="B473" t="str">
            <v>Võ Thị Mỹ</v>
          </cell>
          <cell r="C473" t="str">
            <v>Hảo</v>
          </cell>
          <cell r="D473" t="str">
            <v>DH13CB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-500</v>
          </cell>
          <cell r="L473">
            <v>-500</v>
          </cell>
        </row>
        <row r="474">
          <cell r="A474" t="str">
            <v>12125010</v>
          </cell>
          <cell r="B474" t="str">
            <v>Lương Tầm</v>
          </cell>
          <cell r="C474" t="str">
            <v>Dương</v>
          </cell>
          <cell r="D474" t="str">
            <v>DH12BQ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A475" t="str">
            <v>12126366</v>
          </cell>
          <cell r="B475" t="str">
            <v>Nguyễn Ngọc</v>
          </cell>
          <cell r="C475" t="str">
            <v>Thạch</v>
          </cell>
          <cell r="D475" t="str">
            <v>DH12SH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A476" t="str">
            <v>13116213</v>
          </cell>
          <cell r="B476" t="str">
            <v>Huỳnh Thị Cẩm</v>
          </cell>
          <cell r="C476" t="str">
            <v>Thu</v>
          </cell>
          <cell r="D476" t="str">
            <v>DH13NT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A477" t="str">
            <v>12125551</v>
          </cell>
          <cell r="B477" t="str">
            <v>Nguyễn Thị Thu</v>
          </cell>
          <cell r="C477" t="str">
            <v>Thảo</v>
          </cell>
          <cell r="D477" t="str">
            <v>DH12TP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337000</v>
          </cell>
          <cell r="L477">
            <v>337000</v>
          </cell>
        </row>
        <row r="478">
          <cell r="A478" t="str">
            <v>12125153</v>
          </cell>
          <cell r="B478" t="str">
            <v>Nguyễn Ngọc</v>
          </cell>
          <cell r="C478" t="str">
            <v>Hải</v>
          </cell>
          <cell r="D478" t="str">
            <v>DH12TP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A479" t="str">
            <v>12137028</v>
          </cell>
          <cell r="B479" t="str">
            <v>Nguyễn Văn</v>
          </cell>
          <cell r="C479" t="str">
            <v>Khoa</v>
          </cell>
          <cell r="D479" t="str">
            <v>DH12NL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4746500</v>
          </cell>
          <cell r="L479">
            <v>4746500</v>
          </cell>
        </row>
        <row r="480">
          <cell r="A480" t="str">
            <v>13125162</v>
          </cell>
          <cell r="B480" t="str">
            <v>Lê Thị</v>
          </cell>
          <cell r="C480" t="str">
            <v>Hoài</v>
          </cell>
          <cell r="D480" t="str">
            <v>DH13DD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A481" t="str">
            <v>13125561</v>
          </cell>
          <cell r="B481" t="str">
            <v>Hoàng Ngọc Thu</v>
          </cell>
          <cell r="C481" t="str">
            <v>Trâm</v>
          </cell>
          <cell r="D481" t="str">
            <v>DH13DD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A482" t="str">
            <v>13149175</v>
          </cell>
          <cell r="B482" t="str">
            <v>Phan Thị Thúy</v>
          </cell>
          <cell r="C482" t="str">
            <v>Hương</v>
          </cell>
          <cell r="D482" t="str">
            <v>DH13QM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2340000</v>
          </cell>
          <cell r="J482">
            <v>-2340000</v>
          </cell>
          <cell r="K482">
            <v>2340000</v>
          </cell>
          <cell r="L482">
            <v>0</v>
          </cell>
        </row>
        <row r="483">
          <cell r="A483" t="str">
            <v>13149490</v>
          </cell>
          <cell r="B483" t="str">
            <v>Võ Thị</v>
          </cell>
          <cell r="C483" t="str">
            <v>Vân</v>
          </cell>
          <cell r="D483" t="str">
            <v>DH13QM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-232000</v>
          </cell>
          <cell r="L483">
            <v>-232000</v>
          </cell>
        </row>
        <row r="484">
          <cell r="A484" t="str">
            <v>13125342</v>
          </cell>
          <cell r="B484" t="str">
            <v>Phạm Lê Quỳnh</v>
          </cell>
          <cell r="C484" t="str">
            <v>Nhi</v>
          </cell>
          <cell r="D484" t="str">
            <v>DH13DD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1000</v>
          </cell>
          <cell r="L484">
            <v>1000</v>
          </cell>
        </row>
        <row r="485">
          <cell r="A485" t="str">
            <v>13149323</v>
          </cell>
          <cell r="B485" t="str">
            <v>Lê Thị Như</v>
          </cell>
          <cell r="C485" t="str">
            <v>Quỳnh</v>
          </cell>
          <cell r="D485" t="str">
            <v>DH13QM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-11000</v>
          </cell>
          <cell r="L485">
            <v>-11000</v>
          </cell>
        </row>
        <row r="486">
          <cell r="A486" t="str">
            <v>13125266</v>
          </cell>
          <cell r="B486" t="str">
            <v>Lê Thị Thiên</v>
          </cell>
          <cell r="C486" t="str">
            <v>Lộc</v>
          </cell>
          <cell r="D486" t="str">
            <v>DH13DD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2340000</v>
          </cell>
          <cell r="J486">
            <v>-2340000</v>
          </cell>
          <cell r="K486">
            <v>2340000</v>
          </cell>
          <cell r="L486">
            <v>0</v>
          </cell>
        </row>
        <row r="487">
          <cell r="A487" t="str">
            <v>13125621</v>
          </cell>
          <cell r="B487" t="str">
            <v>Đặng Quang</v>
          </cell>
          <cell r="C487" t="str">
            <v>Tuyến</v>
          </cell>
          <cell r="D487" t="str">
            <v>DH13DD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 t="str">
            <v>13132194</v>
          </cell>
          <cell r="B488" t="str">
            <v>Bùi Thị</v>
          </cell>
          <cell r="C488" t="str">
            <v>Huê</v>
          </cell>
          <cell r="D488" t="str">
            <v>DH13SP</v>
          </cell>
          <cell r="E488">
            <v>0</v>
          </cell>
          <cell r="F488">
            <v>100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 t="str">
            <v>13149249</v>
          </cell>
          <cell r="B489" t="str">
            <v>Nguyễn Hoàng Phương</v>
          </cell>
          <cell r="C489" t="str">
            <v>Ngân</v>
          </cell>
          <cell r="D489" t="str">
            <v>DH13QM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 t="str">
            <v>12116005</v>
          </cell>
          <cell r="B490" t="str">
            <v>Lâm Hoàng</v>
          </cell>
          <cell r="C490" t="str">
            <v>Lai</v>
          </cell>
          <cell r="D490" t="str">
            <v>DH12NY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-16500</v>
          </cell>
          <cell r="L490">
            <v>-16500</v>
          </cell>
        </row>
        <row r="491">
          <cell r="A491" t="str">
            <v>13114386</v>
          </cell>
          <cell r="B491" t="str">
            <v>Phạm Văn</v>
          </cell>
          <cell r="C491" t="str">
            <v>Khánh</v>
          </cell>
          <cell r="D491" t="str">
            <v>DH13QR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1990000</v>
          </cell>
          <cell r="J491">
            <v>-1990000</v>
          </cell>
          <cell r="K491">
            <v>1987000</v>
          </cell>
          <cell r="L491">
            <v>-3000</v>
          </cell>
        </row>
        <row r="492">
          <cell r="A492" t="str">
            <v>13333059</v>
          </cell>
          <cell r="B492" t="str">
            <v>Đào Nguyễn Hoa</v>
          </cell>
          <cell r="C492" t="str">
            <v>Diễm</v>
          </cell>
          <cell r="D492" t="str">
            <v>CD13CQ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 t="str">
            <v>13336018</v>
          </cell>
          <cell r="B493" t="str">
            <v>Bùi Thị</v>
          </cell>
          <cell r="C493" t="str">
            <v>Dung</v>
          </cell>
          <cell r="D493" t="str">
            <v>CD13CS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-1000</v>
          </cell>
          <cell r="L493">
            <v>-1000</v>
          </cell>
        </row>
        <row r="494">
          <cell r="A494" t="str">
            <v>13116436</v>
          </cell>
          <cell r="B494" t="str">
            <v>Lê Thị Mộng</v>
          </cell>
          <cell r="C494" t="str">
            <v>Kha</v>
          </cell>
          <cell r="D494" t="str">
            <v>DH13KS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A495" t="str">
            <v>13125356</v>
          </cell>
          <cell r="B495" t="str">
            <v>Lê Thị</v>
          </cell>
          <cell r="C495" t="str">
            <v>Như</v>
          </cell>
          <cell r="D495" t="str">
            <v>DH13VT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A496" t="str">
            <v>13145125</v>
          </cell>
          <cell r="B496" t="str">
            <v>Nguyễn Thị Hồng</v>
          </cell>
          <cell r="C496" t="str">
            <v>Như</v>
          </cell>
          <cell r="D496" t="str">
            <v>DH13BVA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1592000</v>
          </cell>
          <cell r="L496">
            <v>1592000</v>
          </cell>
        </row>
        <row r="497">
          <cell r="A497" t="str">
            <v>12149244</v>
          </cell>
          <cell r="B497" t="str">
            <v>Nguyễn Thị Thu</v>
          </cell>
          <cell r="C497" t="str">
            <v>Huyền</v>
          </cell>
          <cell r="D497" t="str">
            <v>DH12DL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-500</v>
          </cell>
          <cell r="L497">
            <v>-500</v>
          </cell>
        </row>
        <row r="498">
          <cell r="A498" t="str">
            <v>12333454</v>
          </cell>
          <cell r="B498" t="str">
            <v>Lê Thị Kiều</v>
          </cell>
          <cell r="C498" t="str">
            <v>Trinh</v>
          </cell>
          <cell r="D498" t="str">
            <v>CD12CQ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1065000</v>
          </cell>
          <cell r="L498">
            <v>1065000</v>
          </cell>
        </row>
        <row r="499">
          <cell r="A499" t="str">
            <v>13116511</v>
          </cell>
          <cell r="B499" t="str">
            <v>Lê Thị Chúc</v>
          </cell>
          <cell r="C499" t="str">
            <v>Nguyên</v>
          </cell>
          <cell r="D499" t="str">
            <v>DH13NY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-13000</v>
          </cell>
          <cell r="L499">
            <v>-13000</v>
          </cell>
        </row>
        <row r="500">
          <cell r="A500" t="str">
            <v>13145020</v>
          </cell>
          <cell r="B500" t="str">
            <v>Lê Phương</v>
          </cell>
          <cell r="C500" t="str">
            <v>Dung</v>
          </cell>
          <cell r="D500" t="str">
            <v>DH13BVA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 t="str">
            <v>12149552</v>
          </cell>
          <cell r="B501" t="str">
            <v>Phạm Văn</v>
          </cell>
          <cell r="C501" t="str">
            <v>Khanh</v>
          </cell>
          <cell r="D501" t="str">
            <v>DH12QM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2221500</v>
          </cell>
          <cell r="J501">
            <v>-2221500</v>
          </cell>
          <cell r="K501">
            <v>2221500</v>
          </cell>
          <cell r="L501">
            <v>0</v>
          </cell>
        </row>
        <row r="502">
          <cell r="A502" t="str">
            <v>13139170</v>
          </cell>
          <cell r="B502" t="str">
            <v>Lê Đình</v>
          </cell>
          <cell r="C502" t="str">
            <v>Thuật</v>
          </cell>
          <cell r="D502" t="str">
            <v>DH13HH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A503" t="str">
            <v>12111034</v>
          </cell>
          <cell r="B503" t="str">
            <v>Đoàn Văn</v>
          </cell>
          <cell r="C503" t="str">
            <v>Đủ</v>
          </cell>
          <cell r="D503" t="str">
            <v>DH12CN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A504" t="str">
            <v>13116612</v>
          </cell>
          <cell r="B504" t="str">
            <v>Nguyễn Hoàng Linh</v>
          </cell>
          <cell r="C504" t="str">
            <v>Sương</v>
          </cell>
          <cell r="D504" t="str">
            <v>DH13NT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-13000</v>
          </cell>
          <cell r="L504">
            <v>-13000</v>
          </cell>
        </row>
        <row r="505">
          <cell r="A505" t="str">
            <v>12126274</v>
          </cell>
          <cell r="B505" t="str">
            <v>Trần Thị Đoan</v>
          </cell>
          <cell r="C505" t="str">
            <v>Trang</v>
          </cell>
          <cell r="D505" t="str">
            <v>DH12SH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A506" t="str">
            <v>13116196</v>
          </cell>
          <cell r="B506" t="str">
            <v>Nguyễn Thanh</v>
          </cell>
          <cell r="C506" t="str">
            <v>Thảo</v>
          </cell>
          <cell r="D506" t="str">
            <v>DH13NT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A507" t="str">
            <v>13125661</v>
          </cell>
          <cell r="B507" t="str">
            <v>Nguyễn Thị Mỹ</v>
          </cell>
          <cell r="C507" t="str">
            <v>Yến</v>
          </cell>
          <cell r="D507" t="str">
            <v>DH13DD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A508" t="str">
            <v>13132317</v>
          </cell>
          <cell r="B508" t="str">
            <v>Nguyễn Thị Lệ</v>
          </cell>
          <cell r="C508" t="str">
            <v>Quỳnh</v>
          </cell>
          <cell r="D508" t="str">
            <v>DH13SP</v>
          </cell>
          <cell r="E508">
            <v>0</v>
          </cell>
          <cell r="F508">
            <v>100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13149269</v>
          </cell>
          <cell r="B509" t="str">
            <v>Huỳnh Thảo</v>
          </cell>
          <cell r="C509" t="str">
            <v>Nguyên</v>
          </cell>
          <cell r="D509" t="str">
            <v>DH13QM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2340000</v>
          </cell>
          <cell r="L509">
            <v>2340000</v>
          </cell>
        </row>
        <row r="510">
          <cell r="A510" t="str">
            <v>12120489</v>
          </cell>
          <cell r="B510" t="str">
            <v>Nguyễn Thị Thu</v>
          </cell>
          <cell r="C510" t="str">
            <v>Thảo</v>
          </cell>
          <cell r="D510" t="str">
            <v>DH12KT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A511" t="str">
            <v>13125113</v>
          </cell>
          <cell r="B511" t="str">
            <v>Nguyễn Thị Ngọc</v>
          </cell>
          <cell r="C511" t="str">
            <v>Giám</v>
          </cell>
          <cell r="D511" t="str">
            <v>DH13VT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A512" t="str">
            <v>13333332</v>
          </cell>
          <cell r="B512" t="str">
            <v>Trần Thị Kim</v>
          </cell>
          <cell r="C512" t="str">
            <v>Ngân</v>
          </cell>
          <cell r="D512" t="str">
            <v>CD13CQ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-500</v>
          </cell>
          <cell r="L512">
            <v>-500</v>
          </cell>
        </row>
        <row r="513">
          <cell r="A513" t="str">
            <v>13363297</v>
          </cell>
          <cell r="B513" t="str">
            <v>Lê Thị Thu</v>
          </cell>
          <cell r="C513" t="str">
            <v>Thủy</v>
          </cell>
          <cell r="D513" t="str">
            <v>CD13CA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12116196</v>
          </cell>
          <cell r="B514" t="str">
            <v>Lê Duy</v>
          </cell>
          <cell r="C514" t="str">
            <v>Thiện</v>
          </cell>
          <cell r="D514" t="str">
            <v>DH12KS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A515" t="str">
            <v>12153036</v>
          </cell>
          <cell r="B515" t="str">
            <v>Hứa Thanh</v>
          </cell>
          <cell r="C515" t="str">
            <v>Chung</v>
          </cell>
          <cell r="D515" t="str">
            <v>DH12CD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-500</v>
          </cell>
          <cell r="L515">
            <v>-500</v>
          </cell>
        </row>
        <row r="516">
          <cell r="A516" t="str">
            <v>13116322</v>
          </cell>
          <cell r="B516" t="str">
            <v>Nguyễn Thị Quỳnh</v>
          </cell>
          <cell r="C516" t="str">
            <v>Dao</v>
          </cell>
          <cell r="D516" t="str">
            <v>DH13KS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A517" t="str">
            <v>13125272</v>
          </cell>
          <cell r="B517" t="str">
            <v>Nguyễn Thị</v>
          </cell>
          <cell r="C517" t="str">
            <v>Luyến</v>
          </cell>
          <cell r="D517" t="str">
            <v>DH13VT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 t="str">
            <v>13333609</v>
          </cell>
          <cell r="B518" t="str">
            <v>Nguyễn Thị Thanh</v>
          </cell>
          <cell r="C518" t="str">
            <v>Trúc</v>
          </cell>
          <cell r="D518" t="str">
            <v>CD13CQ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A519" t="str">
            <v>13145189</v>
          </cell>
          <cell r="B519" t="str">
            <v>Thái Thị Thanh</v>
          </cell>
          <cell r="C519" t="str">
            <v>Thủy</v>
          </cell>
          <cell r="D519" t="str">
            <v>DH13BVA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A520" t="str">
            <v>11164005</v>
          </cell>
          <cell r="B520" t="str">
            <v>Hồ Hà Huyền</v>
          </cell>
          <cell r="C520" t="str">
            <v>Trinh</v>
          </cell>
          <cell r="D520" t="str">
            <v>DH11TC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-266500</v>
          </cell>
          <cell r="L520">
            <v>-266500</v>
          </cell>
        </row>
        <row r="521">
          <cell r="A521" t="str">
            <v>12333146</v>
          </cell>
          <cell r="B521" t="str">
            <v>Nguyễn Thị Thúy</v>
          </cell>
          <cell r="C521" t="str">
            <v>Trâm</v>
          </cell>
          <cell r="D521" t="str">
            <v>CD12CQ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A522" t="str">
            <v>13116360</v>
          </cell>
          <cell r="B522" t="str">
            <v>Nguyễn</v>
          </cell>
          <cell r="C522" t="str">
            <v>Đoan</v>
          </cell>
          <cell r="D522" t="str">
            <v>DH13NY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A523" t="str">
            <v>13145007</v>
          </cell>
          <cell r="B523" t="str">
            <v>Nguyễn Thị Vân</v>
          </cell>
          <cell r="C523" t="str">
            <v>Anh</v>
          </cell>
          <cell r="D523" t="str">
            <v>DH13BVA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1592000</v>
          </cell>
          <cell r="J523">
            <v>-1592000</v>
          </cell>
          <cell r="K523">
            <v>1592000</v>
          </cell>
          <cell r="L523">
            <v>0</v>
          </cell>
        </row>
        <row r="524">
          <cell r="A524" t="str">
            <v>13145235</v>
          </cell>
          <cell r="B524" t="str">
            <v>Nguyễn Trần Thế</v>
          </cell>
          <cell r="C524" t="str">
            <v>Vinh</v>
          </cell>
          <cell r="D524" t="str">
            <v>DH13BVA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A525" t="str">
            <v>11124025</v>
          </cell>
          <cell r="B525" t="str">
            <v>Huỳnh Lê Diễm</v>
          </cell>
          <cell r="C525" t="str">
            <v>Hồng</v>
          </cell>
          <cell r="D525" t="str">
            <v>DH11QL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-4000</v>
          </cell>
          <cell r="L525">
            <v>-4000</v>
          </cell>
        </row>
        <row r="526">
          <cell r="A526" t="str">
            <v>13116649</v>
          </cell>
          <cell r="B526" t="str">
            <v>Thái Thị</v>
          </cell>
          <cell r="C526" t="str">
            <v>Thắm</v>
          </cell>
          <cell r="D526" t="str">
            <v>DH13NY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-2000</v>
          </cell>
          <cell r="L526">
            <v>-2000</v>
          </cell>
        </row>
        <row r="527">
          <cell r="A527" t="str">
            <v>13139018</v>
          </cell>
          <cell r="B527" t="str">
            <v>Lê Cảnh</v>
          </cell>
          <cell r="C527" t="str">
            <v>Duy</v>
          </cell>
          <cell r="D527" t="str">
            <v>DH13HH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-4000</v>
          </cell>
          <cell r="L527">
            <v>-4000</v>
          </cell>
        </row>
        <row r="528">
          <cell r="A528" t="str">
            <v>12132043</v>
          </cell>
          <cell r="B528" t="str">
            <v>Đặng Ngọc</v>
          </cell>
          <cell r="C528" t="str">
            <v>Biển</v>
          </cell>
          <cell r="D528" t="str">
            <v>DH12SP</v>
          </cell>
          <cell r="E528">
            <v>0</v>
          </cell>
          <cell r="F528">
            <v>100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13114178</v>
          </cell>
          <cell r="B529" t="str">
            <v>Trần Thanh</v>
          </cell>
          <cell r="C529" t="str">
            <v>Tuấn</v>
          </cell>
          <cell r="D529" t="str">
            <v>DH13LN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13122182</v>
          </cell>
          <cell r="B530" t="str">
            <v>Nguyễn Công</v>
          </cell>
          <cell r="C530" t="str">
            <v>Toại</v>
          </cell>
          <cell r="D530" t="str">
            <v>DH13QT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12111182</v>
          </cell>
          <cell r="B531" t="str">
            <v>Nguyễn Xuân</v>
          </cell>
          <cell r="C531" t="str">
            <v>Phúc</v>
          </cell>
          <cell r="D531" t="str">
            <v>DH12CN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995000</v>
          </cell>
          <cell r="J531">
            <v>-995000</v>
          </cell>
          <cell r="K531">
            <v>995000</v>
          </cell>
          <cell r="L531">
            <v>0</v>
          </cell>
        </row>
        <row r="532">
          <cell r="A532" t="str">
            <v>13116656</v>
          </cell>
          <cell r="B532" t="str">
            <v>Lê Thị Xuân</v>
          </cell>
          <cell r="C532" t="str">
            <v>Thiện</v>
          </cell>
          <cell r="D532" t="str">
            <v>DH13NT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-33000</v>
          </cell>
          <cell r="L532">
            <v>-33000</v>
          </cell>
        </row>
        <row r="533">
          <cell r="A533" t="str">
            <v>12111296</v>
          </cell>
          <cell r="B533" t="str">
            <v>Nguyễn Minh</v>
          </cell>
          <cell r="C533" t="str">
            <v>Thứ</v>
          </cell>
          <cell r="D533" t="str">
            <v>DH12CN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2200000</v>
          </cell>
          <cell r="J533">
            <v>-2200000</v>
          </cell>
          <cell r="K533">
            <v>2189500</v>
          </cell>
          <cell r="L533">
            <v>-10500</v>
          </cell>
        </row>
        <row r="534">
          <cell r="A534" t="str">
            <v>13122021</v>
          </cell>
          <cell r="B534" t="str">
            <v>Nguyễn Tuyết Thùy</v>
          </cell>
          <cell r="C534" t="str">
            <v>Diệu</v>
          </cell>
          <cell r="D534" t="str">
            <v>DH13QT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12344139</v>
          </cell>
          <cell r="B535" t="str">
            <v>Nguyễn Bá</v>
          </cell>
          <cell r="C535" t="str">
            <v>Trung</v>
          </cell>
          <cell r="D535" t="str">
            <v>CD12CI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-14500</v>
          </cell>
          <cell r="L535">
            <v>-14500</v>
          </cell>
        </row>
        <row r="536">
          <cell r="A536" t="str">
            <v>13125218</v>
          </cell>
          <cell r="B536" t="str">
            <v>Huỳnh Thị Ngọc</v>
          </cell>
          <cell r="C536" t="str">
            <v>Kiều</v>
          </cell>
          <cell r="D536" t="str">
            <v>DH13DD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13125584</v>
          </cell>
          <cell r="B537" t="str">
            <v>Trần Thị Tuyết</v>
          </cell>
          <cell r="C537" t="str">
            <v>Trinh</v>
          </cell>
          <cell r="D537" t="str">
            <v>DH13DD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</row>
        <row r="538">
          <cell r="A538" t="str">
            <v>13132182</v>
          </cell>
          <cell r="B538" t="str">
            <v>Nguyễn Thị Diệu</v>
          </cell>
          <cell r="C538" t="str">
            <v>Hiền</v>
          </cell>
          <cell r="D538" t="str">
            <v>DH13SP</v>
          </cell>
          <cell r="E538">
            <v>0</v>
          </cell>
          <cell r="F538">
            <v>100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-7500</v>
          </cell>
          <cell r="L538">
            <v>-7500</v>
          </cell>
        </row>
        <row r="539">
          <cell r="A539" t="str">
            <v>13149234</v>
          </cell>
          <cell r="B539" t="str">
            <v>Trần Thị</v>
          </cell>
          <cell r="C539" t="str">
            <v>Mến</v>
          </cell>
          <cell r="D539" t="str">
            <v>DH13QM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-9500</v>
          </cell>
          <cell r="L539">
            <v>-9500</v>
          </cell>
        </row>
        <row r="540">
          <cell r="A540" t="str">
            <v>13116606</v>
          </cell>
          <cell r="B540" t="str">
            <v>Trần Văn</v>
          </cell>
          <cell r="C540" t="str">
            <v>Sang</v>
          </cell>
          <cell r="D540" t="str">
            <v>DH13KS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-8000</v>
          </cell>
          <cell r="L540">
            <v>-8000</v>
          </cell>
        </row>
        <row r="541">
          <cell r="A541" t="str">
            <v>13125490</v>
          </cell>
          <cell r="B541" t="str">
            <v>Phan Thị Thu</v>
          </cell>
          <cell r="C541" t="str">
            <v>Thuyền</v>
          </cell>
          <cell r="D541" t="str">
            <v>DH13VT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A542" t="str">
            <v>13333004</v>
          </cell>
          <cell r="B542" t="str">
            <v>Lê Công Tuấn</v>
          </cell>
          <cell r="C542" t="str">
            <v>Anh</v>
          </cell>
          <cell r="D542" t="str">
            <v>CD13CQ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A543" t="str">
            <v>12116242</v>
          </cell>
          <cell r="B543" t="str">
            <v>Văn Trọng</v>
          </cell>
          <cell r="C543" t="str">
            <v>Vinh</v>
          </cell>
          <cell r="D543" t="str">
            <v>DH12NT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13114366</v>
          </cell>
          <cell r="B544" t="str">
            <v>Nguyễn Quốc</v>
          </cell>
          <cell r="C544" t="str">
            <v>Huy</v>
          </cell>
          <cell r="D544" t="str">
            <v>DH13QR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A545" t="str">
            <v>13125648</v>
          </cell>
          <cell r="B545" t="str">
            <v>Đỗ Đặng Anh</v>
          </cell>
          <cell r="C545" t="str">
            <v>Vũ</v>
          </cell>
          <cell r="D545" t="str">
            <v>DH13VT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2340000</v>
          </cell>
          <cell r="J545">
            <v>-2340000</v>
          </cell>
          <cell r="K545">
            <v>2340000</v>
          </cell>
          <cell r="L545">
            <v>0</v>
          </cell>
        </row>
        <row r="546">
          <cell r="A546" t="str">
            <v>13333027</v>
          </cell>
          <cell r="B546" t="str">
            <v>Huỳnh Quốc</v>
          </cell>
          <cell r="C546" t="str">
            <v>Bình</v>
          </cell>
          <cell r="D546" t="str">
            <v>CD13CQ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A547" t="str">
            <v>13145053</v>
          </cell>
          <cell r="B547" t="str">
            <v>Nguyễn Thị Thu</v>
          </cell>
          <cell r="C547" t="str">
            <v>Hằng</v>
          </cell>
          <cell r="D547" t="str">
            <v>DH13BVA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12149008</v>
          </cell>
          <cell r="B548" t="str">
            <v>Nguyễn Thị</v>
          </cell>
          <cell r="C548" t="str">
            <v>Bừng</v>
          </cell>
          <cell r="D548" t="str">
            <v>DH12QM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13139062</v>
          </cell>
          <cell r="B549" t="str">
            <v>Nguyễn Bình An</v>
          </cell>
          <cell r="C549" t="str">
            <v>Khang</v>
          </cell>
          <cell r="D549" t="str">
            <v>DH13HH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A550" t="str">
            <v>13145093</v>
          </cell>
          <cell r="B550" t="str">
            <v>Dương Thành</v>
          </cell>
          <cell r="C550" t="str">
            <v>Lộc</v>
          </cell>
          <cell r="D550" t="str">
            <v>DH13BVA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1582000</v>
          </cell>
          <cell r="J550">
            <v>-1582000</v>
          </cell>
          <cell r="K550">
            <v>1581500</v>
          </cell>
          <cell r="L550">
            <v>-500</v>
          </cell>
        </row>
        <row r="551">
          <cell r="A551" t="str">
            <v>12333129</v>
          </cell>
          <cell r="B551" t="str">
            <v>Lê Đăng</v>
          </cell>
          <cell r="C551" t="str">
            <v>Khoa</v>
          </cell>
          <cell r="D551" t="str">
            <v>CD12CQ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2500</v>
          </cell>
          <cell r="L551">
            <v>2500</v>
          </cell>
        </row>
        <row r="552">
          <cell r="A552" t="str">
            <v>12116159</v>
          </cell>
          <cell r="B552" t="str">
            <v>Trương Mỹ</v>
          </cell>
          <cell r="C552" t="str">
            <v>Chi</v>
          </cell>
          <cell r="D552" t="str">
            <v>DH12KS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A553" t="str">
            <v>13116200</v>
          </cell>
          <cell r="B553" t="str">
            <v>Đặng Ngọc</v>
          </cell>
          <cell r="C553" t="str">
            <v>Thắng</v>
          </cell>
          <cell r="D553" t="str">
            <v>DH13NY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 t="str">
            <v>13139210</v>
          </cell>
          <cell r="B554" t="str">
            <v>Lê Thị Bích</v>
          </cell>
          <cell r="C554" t="str">
            <v>Tuyền</v>
          </cell>
          <cell r="D554" t="str">
            <v>DH13HH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-1000</v>
          </cell>
          <cell r="L554">
            <v>-1000</v>
          </cell>
        </row>
        <row r="555">
          <cell r="A555" t="str">
            <v>12132131</v>
          </cell>
          <cell r="B555" t="str">
            <v>Trần Thị Kim</v>
          </cell>
          <cell r="C555" t="str">
            <v>Thanh</v>
          </cell>
          <cell r="D555" t="str">
            <v>DH12SP</v>
          </cell>
          <cell r="E555">
            <v>0</v>
          </cell>
          <cell r="F555">
            <v>100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-8500</v>
          </cell>
          <cell r="L555">
            <v>-8500</v>
          </cell>
        </row>
        <row r="556">
          <cell r="A556" t="str">
            <v>13122276</v>
          </cell>
          <cell r="B556" t="str">
            <v>Lê Thị Hồng</v>
          </cell>
          <cell r="C556" t="str">
            <v>Hân</v>
          </cell>
          <cell r="D556" t="str">
            <v>DH13QT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12126039</v>
          </cell>
          <cell r="B557" t="str">
            <v>Hồ Thị Mỹ</v>
          </cell>
          <cell r="C557" t="str">
            <v>Lộc</v>
          </cell>
          <cell r="D557" t="str">
            <v>DH12SH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13116115</v>
          </cell>
          <cell r="B558" t="str">
            <v>Ngô Bá</v>
          </cell>
          <cell r="C558" t="str">
            <v>Lương</v>
          </cell>
          <cell r="D558" t="str">
            <v>DH13NT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11151024</v>
          </cell>
          <cell r="B559" t="str">
            <v>Nguyễn Thị Thu</v>
          </cell>
          <cell r="C559" t="str">
            <v>Cúc</v>
          </cell>
          <cell r="D559" t="str">
            <v>DH11DC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1170000</v>
          </cell>
          <cell r="J559">
            <v>-1170000</v>
          </cell>
          <cell r="K559">
            <v>1170000</v>
          </cell>
          <cell r="L559">
            <v>0</v>
          </cell>
        </row>
        <row r="560">
          <cell r="A560" t="str">
            <v>13125525</v>
          </cell>
          <cell r="B560" t="str">
            <v>Nguyễn Đặng Thụy Thủy</v>
          </cell>
          <cell r="C560" t="str">
            <v>Tiên</v>
          </cell>
          <cell r="D560" t="str">
            <v>DH13DD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A561" t="str">
            <v>13149401</v>
          </cell>
          <cell r="B561" t="str">
            <v>Dương Văn</v>
          </cell>
          <cell r="C561" t="str">
            <v>Thương</v>
          </cell>
          <cell r="D561" t="str">
            <v>DH13QM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2340000</v>
          </cell>
          <cell r="J561">
            <v>-2340000</v>
          </cell>
          <cell r="K561">
            <v>2340000</v>
          </cell>
          <cell r="L561">
            <v>0</v>
          </cell>
        </row>
        <row r="562">
          <cell r="A562" t="str">
            <v>10160052</v>
          </cell>
          <cell r="B562" t="str">
            <v>Bùi Thị</v>
          </cell>
          <cell r="C562" t="str">
            <v>Long</v>
          </cell>
          <cell r="D562" t="str">
            <v>DH10TK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13125324</v>
          </cell>
          <cell r="B563" t="str">
            <v>Đào Thị Minh</v>
          </cell>
          <cell r="C563" t="str">
            <v>Nguyệt</v>
          </cell>
          <cell r="D563" t="str">
            <v>DH13DD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13132350</v>
          </cell>
          <cell r="B564" t="str">
            <v>Đoàn Thị Kim</v>
          </cell>
          <cell r="C564" t="str">
            <v>Thoa</v>
          </cell>
          <cell r="D564" t="str">
            <v>DH13SP</v>
          </cell>
          <cell r="E564">
            <v>0</v>
          </cell>
          <cell r="F564">
            <v>100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-1500</v>
          </cell>
          <cell r="L564">
            <v>-1500</v>
          </cell>
        </row>
        <row r="565">
          <cell r="A565" t="str">
            <v>13149287</v>
          </cell>
          <cell r="B565" t="str">
            <v>Phạm Quỳnh</v>
          </cell>
          <cell r="C565" t="str">
            <v>Như</v>
          </cell>
          <cell r="D565" t="str">
            <v>DH13QM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13116314</v>
          </cell>
          <cell r="B566" t="str">
            <v>Đoàn Minh</v>
          </cell>
          <cell r="C566" t="str">
            <v>Chiến</v>
          </cell>
          <cell r="D566" t="str">
            <v>DH13KS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13125247</v>
          </cell>
          <cell r="B567" t="str">
            <v>Lê Thị Thùy</v>
          </cell>
          <cell r="C567" t="str">
            <v>Linh</v>
          </cell>
          <cell r="D567" t="str">
            <v>DH13VT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4914000</v>
          </cell>
          <cell r="J567">
            <v>-4914000</v>
          </cell>
          <cell r="K567">
            <v>4914000</v>
          </cell>
          <cell r="L567">
            <v>0</v>
          </cell>
        </row>
        <row r="568">
          <cell r="A568" t="str">
            <v>13333437</v>
          </cell>
          <cell r="B568" t="str">
            <v>Phan Nguyễn Như</v>
          </cell>
          <cell r="C568" t="str">
            <v>Quỳnh</v>
          </cell>
          <cell r="D568" t="str">
            <v>CD13CQ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12116345</v>
          </cell>
          <cell r="B569" t="str">
            <v>Huỳnh Gia Thế</v>
          </cell>
          <cell r="C569" t="str">
            <v>Khải</v>
          </cell>
          <cell r="D569" t="str">
            <v>DH12NT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-500</v>
          </cell>
          <cell r="L569">
            <v>-500</v>
          </cell>
        </row>
        <row r="570">
          <cell r="A570" t="str">
            <v>13114379</v>
          </cell>
          <cell r="B570" t="str">
            <v>Hồ Thị Thùy</v>
          </cell>
          <cell r="C570" t="str">
            <v>Hương</v>
          </cell>
          <cell r="D570" t="str">
            <v>DH13QR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2590000</v>
          </cell>
          <cell r="J570">
            <v>-2590000</v>
          </cell>
          <cell r="K570">
            <v>2581000</v>
          </cell>
          <cell r="L570">
            <v>-9000</v>
          </cell>
        </row>
        <row r="571">
          <cell r="A571" t="str">
            <v>13333050</v>
          </cell>
          <cell r="B571" t="str">
            <v>Phạm Thị</v>
          </cell>
          <cell r="C571" t="str">
            <v>Công</v>
          </cell>
          <cell r="D571" t="str">
            <v>CD13CQ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-32000</v>
          </cell>
          <cell r="L571">
            <v>-32000</v>
          </cell>
        </row>
        <row r="572">
          <cell r="A572" t="str">
            <v>13116492</v>
          </cell>
          <cell r="B572" t="str">
            <v>Trần Thị</v>
          </cell>
          <cell r="C572" t="str">
            <v>Mỹ</v>
          </cell>
          <cell r="D572" t="str">
            <v>DH13KS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A573" t="str">
            <v>13125432</v>
          </cell>
          <cell r="B573" t="str">
            <v>Nguyễn Phan</v>
          </cell>
          <cell r="C573" t="str">
            <v>Tâm</v>
          </cell>
          <cell r="D573" t="str">
            <v>DH13VT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A574" t="str">
            <v>13145216</v>
          </cell>
          <cell r="B574" t="str">
            <v>Phan Nhật</v>
          </cell>
          <cell r="C574" t="str">
            <v>Trường</v>
          </cell>
          <cell r="D574" t="str">
            <v>DH13BVA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A575" t="str">
            <v>12149028</v>
          </cell>
          <cell r="B575" t="str">
            <v>Nguyễn Huy</v>
          </cell>
          <cell r="C575" t="str">
            <v>Hoàng</v>
          </cell>
          <cell r="D575" t="str">
            <v>DH12QM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-19500</v>
          </cell>
          <cell r="L575">
            <v>-19500</v>
          </cell>
        </row>
        <row r="576">
          <cell r="A576" t="str">
            <v>13139073</v>
          </cell>
          <cell r="B576" t="str">
            <v>Võ Thanh</v>
          </cell>
          <cell r="C576" t="str">
            <v>Liêm</v>
          </cell>
          <cell r="D576" t="str">
            <v>DH13HH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1638000</v>
          </cell>
          <cell r="J576">
            <v>-1638000</v>
          </cell>
          <cell r="K576">
            <v>1638000</v>
          </cell>
          <cell r="L576">
            <v>0</v>
          </cell>
        </row>
        <row r="577">
          <cell r="A577" t="str">
            <v>13145110</v>
          </cell>
          <cell r="B577" t="str">
            <v>Tống Hoàng</v>
          </cell>
          <cell r="C577" t="str">
            <v>Nam</v>
          </cell>
          <cell r="D577" t="str">
            <v>DH13BVA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1592000</v>
          </cell>
          <cell r="J577">
            <v>-1592000</v>
          </cell>
          <cell r="K577">
            <v>1592000</v>
          </cell>
          <cell r="L577">
            <v>0</v>
          </cell>
        </row>
        <row r="578">
          <cell r="A578" t="str">
            <v>12333462</v>
          </cell>
          <cell r="B578" t="str">
            <v>Hoàng Tuấn</v>
          </cell>
          <cell r="C578" t="str">
            <v>Vũ</v>
          </cell>
          <cell r="D578" t="str">
            <v>CD12CQ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-76000</v>
          </cell>
          <cell r="L578">
            <v>-76000</v>
          </cell>
        </row>
        <row r="579">
          <cell r="A579" t="str">
            <v>13116522</v>
          </cell>
          <cell r="B579" t="str">
            <v>Nguyễn Thị Kim</v>
          </cell>
          <cell r="C579" t="str">
            <v>Nhạn</v>
          </cell>
          <cell r="D579" t="str">
            <v>DH13NY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A580" t="str">
            <v>13145045</v>
          </cell>
          <cell r="B580" t="str">
            <v>Phạm Hồng</v>
          </cell>
          <cell r="C580" t="str">
            <v>Gấm</v>
          </cell>
          <cell r="D580" t="str">
            <v>DH13BVA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1592000</v>
          </cell>
          <cell r="J580">
            <v>-1592000</v>
          </cell>
          <cell r="K580">
            <v>1592000</v>
          </cell>
          <cell r="L580">
            <v>0</v>
          </cell>
        </row>
        <row r="581">
          <cell r="A581" t="str">
            <v>12111288</v>
          </cell>
          <cell r="B581" t="str">
            <v>Đỗ Thị Quỳnh</v>
          </cell>
          <cell r="C581" t="str">
            <v>Như</v>
          </cell>
          <cell r="D581" t="str">
            <v>DH12CN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 t="str">
            <v>13115472</v>
          </cell>
          <cell r="B582" t="str">
            <v>Trần Thị Yến</v>
          </cell>
          <cell r="C582" t="str">
            <v>Vi</v>
          </cell>
          <cell r="D582" t="str">
            <v>DH13CB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-2340000</v>
          </cell>
          <cell r="L582">
            <v>-2340000</v>
          </cell>
        </row>
        <row r="583">
          <cell r="A583" t="str">
            <v>13122003</v>
          </cell>
          <cell r="B583" t="str">
            <v>Hoàng Thị Quỳnh</v>
          </cell>
          <cell r="C583" t="str">
            <v>Anh</v>
          </cell>
          <cell r="D583" t="str">
            <v>DH13QT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A584" t="str">
            <v>12126061</v>
          </cell>
          <cell r="B584" t="str">
            <v>Trần Hoài</v>
          </cell>
          <cell r="C584" t="str">
            <v>Sang</v>
          </cell>
          <cell r="D584" t="str">
            <v>DH12SH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3404500</v>
          </cell>
          <cell r="L584">
            <v>3404500</v>
          </cell>
        </row>
        <row r="585">
          <cell r="A585" t="str">
            <v>13116151</v>
          </cell>
          <cell r="B585" t="str">
            <v>Trần Thị Yến</v>
          </cell>
          <cell r="C585" t="str">
            <v>Oanh</v>
          </cell>
          <cell r="D585" t="str">
            <v>DH13NT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-3000</v>
          </cell>
          <cell r="L585">
            <v>-3000</v>
          </cell>
        </row>
        <row r="586">
          <cell r="A586" t="str">
            <v>12132070</v>
          </cell>
          <cell r="B586" t="str">
            <v>Bùi Thị</v>
          </cell>
          <cell r="C586" t="str">
            <v>Phương</v>
          </cell>
          <cell r="D586" t="str">
            <v>DH12SP</v>
          </cell>
          <cell r="E586">
            <v>0</v>
          </cell>
          <cell r="F586">
            <v>100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A587" t="str">
            <v>13114221</v>
          </cell>
          <cell r="B587" t="str">
            <v>Nông Thị Lệ</v>
          </cell>
          <cell r="C587" t="str">
            <v>Tuyết</v>
          </cell>
          <cell r="D587" t="str">
            <v>DH13LN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A588" t="str">
            <v>13122216</v>
          </cell>
          <cell r="B588" t="str">
            <v>Võ Đình</v>
          </cell>
          <cell r="C588" t="str">
            <v>Tự</v>
          </cell>
          <cell r="D588" t="str">
            <v>DH13QT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A589" t="str">
            <v>12128058</v>
          </cell>
          <cell r="B589" t="str">
            <v>Lê Thị Thu</v>
          </cell>
          <cell r="C589" t="str">
            <v>Huyền</v>
          </cell>
          <cell r="D589" t="str">
            <v>DH12AV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 t="str">
            <v>13125460</v>
          </cell>
          <cell r="B590" t="str">
            <v>Hứa Thanh Ngọc</v>
          </cell>
          <cell r="C590" t="str">
            <v>Thạnh</v>
          </cell>
          <cell r="D590" t="str">
            <v>DH13DD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 t="str">
            <v>13149386</v>
          </cell>
          <cell r="B591" t="str">
            <v>Đặng Thị Kim</v>
          </cell>
          <cell r="C591" t="str">
            <v>Thoa</v>
          </cell>
          <cell r="D591" t="str">
            <v>DH13QM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 t="str">
            <v>12127031</v>
          </cell>
          <cell r="B592" t="str">
            <v>Trần Đức</v>
          </cell>
          <cell r="C592" t="str">
            <v>Khuê</v>
          </cell>
          <cell r="D592" t="str">
            <v>DH12MT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</row>
        <row r="593">
          <cell r="A593" t="str">
            <v>13125155</v>
          </cell>
          <cell r="B593" t="str">
            <v>Nguyễn Thị</v>
          </cell>
          <cell r="C593" t="str">
            <v>Hiếu</v>
          </cell>
          <cell r="D593" t="str">
            <v>DH13DD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-6000</v>
          </cell>
          <cell r="L593">
            <v>-6000</v>
          </cell>
        </row>
        <row r="594">
          <cell r="A594" t="str">
            <v>13125557</v>
          </cell>
          <cell r="B594" t="str">
            <v>Trần Thị Thu</v>
          </cell>
          <cell r="C594" t="str">
            <v>Trang</v>
          </cell>
          <cell r="D594" t="str">
            <v>DH13DD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 t="str">
            <v>13149171</v>
          </cell>
          <cell r="B595" t="str">
            <v>Mai Thị Thanh</v>
          </cell>
          <cell r="C595" t="str">
            <v>Hương</v>
          </cell>
          <cell r="D595" t="str">
            <v>DH13QM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2077000</v>
          </cell>
          <cell r="J595">
            <v>-2077000</v>
          </cell>
          <cell r="K595">
            <v>2076500</v>
          </cell>
          <cell r="L595">
            <v>-500</v>
          </cell>
        </row>
        <row r="596">
          <cell r="A596" t="str">
            <v>13125171</v>
          </cell>
          <cell r="B596" t="str">
            <v>Nguyễn Thị</v>
          </cell>
          <cell r="C596" t="str">
            <v>Hồng</v>
          </cell>
          <cell r="D596" t="str">
            <v>DH13DD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13125566</v>
          </cell>
          <cell r="B597" t="str">
            <v>Nguyễn Thị Ngọc</v>
          </cell>
          <cell r="C597" t="str">
            <v>Trâm</v>
          </cell>
          <cell r="D597" t="str">
            <v>DH13DD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13132033</v>
          </cell>
          <cell r="B598" t="str">
            <v>Nguyễn Ngọc Thùy</v>
          </cell>
          <cell r="C598" t="str">
            <v>Linh</v>
          </cell>
          <cell r="D598" t="str">
            <v>DH13SP</v>
          </cell>
          <cell r="E598">
            <v>0</v>
          </cell>
          <cell r="F598">
            <v>100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</row>
        <row r="599">
          <cell r="A599" t="str">
            <v>13149205</v>
          </cell>
          <cell r="B599" t="str">
            <v>Nguyễn Thị Kim</v>
          </cell>
          <cell r="C599" t="str">
            <v>Liên</v>
          </cell>
          <cell r="D599" t="str">
            <v>DH13QM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A600" t="str">
            <v>12128012</v>
          </cell>
          <cell r="B600" t="str">
            <v>Hà Kỳ Quốc</v>
          </cell>
          <cell r="C600" t="str">
            <v>Bảo</v>
          </cell>
          <cell r="D600" t="str">
            <v>DH12AV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595500</v>
          </cell>
          <cell r="L600">
            <v>595500</v>
          </cell>
        </row>
        <row r="601">
          <cell r="A601" t="str">
            <v>13149373</v>
          </cell>
          <cell r="B601" t="str">
            <v>Huỳnh Nữ Lê</v>
          </cell>
          <cell r="C601" t="str">
            <v>Thi</v>
          </cell>
          <cell r="D601" t="str">
            <v>DH13QM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12344102</v>
          </cell>
          <cell r="B602" t="str">
            <v>Dương Quốc</v>
          </cell>
          <cell r="C602" t="str">
            <v>Pháp</v>
          </cell>
          <cell r="D602" t="str">
            <v>CD12CI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13125205</v>
          </cell>
          <cell r="B603" t="str">
            <v>Mai Thị Kiều</v>
          </cell>
          <cell r="C603" t="str">
            <v>Khanh</v>
          </cell>
          <cell r="D603" t="str">
            <v>DH13DD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  <row r="604">
          <cell r="A604" t="str">
            <v>13125567</v>
          </cell>
          <cell r="B604" t="str">
            <v>Trần Thị Ngọc</v>
          </cell>
          <cell r="C604" t="str">
            <v>Trâm</v>
          </cell>
          <cell r="D604" t="str">
            <v>DH13DD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</row>
        <row r="605">
          <cell r="A605" t="str">
            <v>13132145</v>
          </cell>
          <cell r="B605" t="str">
            <v>Võ Thị Thùy</v>
          </cell>
          <cell r="C605" t="str">
            <v>Dương</v>
          </cell>
          <cell r="D605" t="str">
            <v>DH13SP</v>
          </cell>
          <cell r="E605">
            <v>0</v>
          </cell>
          <cell r="F605">
            <v>100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-1500</v>
          </cell>
          <cell r="L605">
            <v>-1500</v>
          </cell>
        </row>
        <row r="606">
          <cell r="A606" t="str">
            <v>13149208</v>
          </cell>
          <cell r="B606" t="str">
            <v>Lê Thị Trúc</v>
          </cell>
          <cell r="C606" t="str">
            <v>Linh</v>
          </cell>
          <cell r="D606" t="str">
            <v>DH13QM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2808000</v>
          </cell>
          <cell r="L606">
            <v>2808000</v>
          </cell>
        </row>
        <row r="607">
          <cell r="A607" t="str">
            <v>13149518</v>
          </cell>
          <cell r="B607" t="str">
            <v>Nguyễn Thị Như</v>
          </cell>
          <cell r="C607" t="str">
            <v>ý</v>
          </cell>
          <cell r="D607" t="str">
            <v>DH13QM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</row>
        <row r="608">
          <cell r="A608" t="str">
            <v>13125108</v>
          </cell>
          <cell r="B608" t="str">
            <v>Nguyễn Thụy</v>
          </cell>
          <cell r="C608" t="str">
            <v>Giang</v>
          </cell>
          <cell r="D608" t="str">
            <v>DH13DD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</row>
        <row r="609">
          <cell r="A609" t="str">
            <v>13125537</v>
          </cell>
          <cell r="B609" t="str">
            <v>Chu Thị</v>
          </cell>
          <cell r="C609" t="str">
            <v>Tín</v>
          </cell>
          <cell r="D609" t="str">
            <v>DH13DD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</row>
        <row r="610">
          <cell r="A610" t="str">
            <v>13149001</v>
          </cell>
          <cell r="B610" t="str">
            <v>Lê Phước</v>
          </cell>
          <cell r="C610" t="str">
            <v>An</v>
          </cell>
          <cell r="D610" t="str">
            <v>DH13QM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2808000</v>
          </cell>
          <cell r="L610">
            <v>2808000</v>
          </cell>
        </row>
        <row r="611">
          <cell r="A611" t="str">
            <v>13149438</v>
          </cell>
          <cell r="B611" t="str">
            <v>Phạm Huỳnh</v>
          </cell>
          <cell r="C611" t="str">
            <v>Trinh</v>
          </cell>
          <cell r="D611" t="str">
            <v>DH13QM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</row>
        <row r="612">
          <cell r="A612" t="str">
            <v>11336030</v>
          </cell>
          <cell r="B612" t="str">
            <v>Nguyễn Khoa</v>
          </cell>
          <cell r="C612" t="str">
            <v>Nguyên</v>
          </cell>
          <cell r="D612" t="str">
            <v>CD11CS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460000</v>
          </cell>
          <cell r="L612">
            <v>460000</v>
          </cell>
        </row>
        <row r="613">
          <cell r="A613" t="str">
            <v>13111585</v>
          </cell>
          <cell r="B613" t="str">
            <v>Nguyễn Thị</v>
          </cell>
          <cell r="C613" t="str">
            <v>Yến</v>
          </cell>
          <cell r="D613" t="str">
            <v>DH13CN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-21000</v>
          </cell>
          <cell r="L613">
            <v>-21000</v>
          </cell>
        </row>
        <row r="614">
          <cell r="A614" t="str">
            <v>13111415</v>
          </cell>
          <cell r="B614" t="str">
            <v>Nguyễn Hoàng</v>
          </cell>
          <cell r="C614" t="str">
            <v>Sơn</v>
          </cell>
          <cell r="D614" t="str">
            <v>DH13CN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 topLeftCell="A1">
      <selection activeCell="L22" sqref="L22"/>
    </sheetView>
  </sheetViews>
  <sheetFormatPr defaultColWidth="9.140625" defaultRowHeight="15"/>
  <cols>
    <col min="1" max="1" width="5.7109375" style="18" customWidth="1"/>
    <col min="2" max="2" width="12.28125" style="16" customWidth="1"/>
    <col min="3" max="3" width="24.421875" style="16" customWidth="1"/>
    <col min="4" max="4" width="13.00390625" style="16" customWidth="1"/>
    <col min="5" max="5" width="20.28125" style="15" customWidth="1"/>
    <col min="6" max="6" width="15.00390625" style="17" customWidth="1"/>
    <col min="7" max="7" width="4.8515625" style="16" hidden="1" customWidth="1"/>
    <col min="8" max="246" width="9.140625" style="16" customWidth="1"/>
    <col min="247" max="247" width="4.7109375" style="16" customWidth="1"/>
    <col min="248" max="248" width="8.8515625" style="16" customWidth="1"/>
    <col min="249" max="249" width="18.421875" style="16" customWidth="1"/>
    <col min="250" max="250" width="8.421875" style="16" customWidth="1"/>
    <col min="251" max="251" width="17.7109375" style="16" customWidth="1"/>
    <col min="252" max="252" width="8.421875" style="16" customWidth="1"/>
    <col min="253" max="253" width="12.00390625" style="16" customWidth="1"/>
    <col min="254" max="254" width="9.140625" style="16" customWidth="1"/>
    <col min="255" max="255" width="4.00390625" style="16" customWidth="1"/>
    <col min="256" max="502" width="9.140625" style="16" customWidth="1"/>
    <col min="503" max="503" width="4.7109375" style="16" customWidth="1"/>
    <col min="504" max="504" width="8.8515625" style="16" customWidth="1"/>
    <col min="505" max="505" width="18.421875" style="16" customWidth="1"/>
    <col min="506" max="506" width="8.421875" style="16" customWidth="1"/>
    <col min="507" max="507" width="17.7109375" style="16" customWidth="1"/>
    <col min="508" max="508" width="8.421875" style="16" customWidth="1"/>
    <col min="509" max="509" width="12.00390625" style="16" customWidth="1"/>
    <col min="510" max="510" width="9.140625" style="16" customWidth="1"/>
    <col min="511" max="511" width="4.00390625" style="16" customWidth="1"/>
    <col min="512" max="758" width="9.140625" style="16" customWidth="1"/>
    <col min="759" max="759" width="4.7109375" style="16" customWidth="1"/>
    <col min="760" max="760" width="8.8515625" style="16" customWidth="1"/>
    <col min="761" max="761" width="18.421875" style="16" customWidth="1"/>
    <col min="762" max="762" width="8.421875" style="16" customWidth="1"/>
    <col min="763" max="763" width="17.7109375" style="16" customWidth="1"/>
    <col min="764" max="764" width="8.421875" style="16" customWidth="1"/>
    <col min="765" max="765" width="12.00390625" style="16" customWidth="1"/>
    <col min="766" max="766" width="9.140625" style="16" customWidth="1"/>
    <col min="767" max="767" width="4.00390625" style="16" customWidth="1"/>
    <col min="768" max="1014" width="9.140625" style="16" customWidth="1"/>
    <col min="1015" max="1015" width="4.7109375" style="16" customWidth="1"/>
    <col min="1016" max="1016" width="8.8515625" style="16" customWidth="1"/>
    <col min="1017" max="1017" width="18.421875" style="16" customWidth="1"/>
    <col min="1018" max="1018" width="8.421875" style="16" customWidth="1"/>
    <col min="1019" max="1019" width="17.7109375" style="16" customWidth="1"/>
    <col min="1020" max="1020" width="8.421875" style="16" customWidth="1"/>
    <col min="1021" max="1021" width="12.00390625" style="16" customWidth="1"/>
    <col min="1022" max="1022" width="9.140625" style="16" customWidth="1"/>
    <col min="1023" max="1023" width="4.00390625" style="16" customWidth="1"/>
    <col min="1024" max="1270" width="9.140625" style="16" customWidth="1"/>
    <col min="1271" max="1271" width="4.7109375" style="16" customWidth="1"/>
    <col min="1272" max="1272" width="8.8515625" style="16" customWidth="1"/>
    <col min="1273" max="1273" width="18.421875" style="16" customWidth="1"/>
    <col min="1274" max="1274" width="8.421875" style="16" customWidth="1"/>
    <col min="1275" max="1275" width="17.7109375" style="16" customWidth="1"/>
    <col min="1276" max="1276" width="8.421875" style="16" customWidth="1"/>
    <col min="1277" max="1277" width="12.00390625" style="16" customWidth="1"/>
    <col min="1278" max="1278" width="9.140625" style="16" customWidth="1"/>
    <col min="1279" max="1279" width="4.00390625" style="16" customWidth="1"/>
    <col min="1280" max="1526" width="9.140625" style="16" customWidth="1"/>
    <col min="1527" max="1527" width="4.7109375" style="16" customWidth="1"/>
    <col min="1528" max="1528" width="8.8515625" style="16" customWidth="1"/>
    <col min="1529" max="1529" width="18.421875" style="16" customWidth="1"/>
    <col min="1530" max="1530" width="8.421875" style="16" customWidth="1"/>
    <col min="1531" max="1531" width="17.7109375" style="16" customWidth="1"/>
    <col min="1532" max="1532" width="8.421875" style="16" customWidth="1"/>
    <col min="1533" max="1533" width="12.00390625" style="16" customWidth="1"/>
    <col min="1534" max="1534" width="9.140625" style="16" customWidth="1"/>
    <col min="1535" max="1535" width="4.00390625" style="16" customWidth="1"/>
    <col min="1536" max="1782" width="9.140625" style="16" customWidth="1"/>
    <col min="1783" max="1783" width="4.7109375" style="16" customWidth="1"/>
    <col min="1784" max="1784" width="8.8515625" style="16" customWidth="1"/>
    <col min="1785" max="1785" width="18.421875" style="16" customWidth="1"/>
    <col min="1786" max="1786" width="8.421875" style="16" customWidth="1"/>
    <col min="1787" max="1787" width="17.7109375" style="16" customWidth="1"/>
    <col min="1788" max="1788" width="8.421875" style="16" customWidth="1"/>
    <col min="1789" max="1789" width="12.00390625" style="16" customWidth="1"/>
    <col min="1790" max="1790" width="9.140625" style="16" customWidth="1"/>
    <col min="1791" max="1791" width="4.00390625" style="16" customWidth="1"/>
    <col min="1792" max="2038" width="9.140625" style="16" customWidth="1"/>
    <col min="2039" max="2039" width="4.7109375" style="16" customWidth="1"/>
    <col min="2040" max="2040" width="8.8515625" style="16" customWidth="1"/>
    <col min="2041" max="2041" width="18.421875" style="16" customWidth="1"/>
    <col min="2042" max="2042" width="8.421875" style="16" customWidth="1"/>
    <col min="2043" max="2043" width="17.7109375" style="16" customWidth="1"/>
    <col min="2044" max="2044" width="8.421875" style="16" customWidth="1"/>
    <col min="2045" max="2045" width="12.00390625" style="16" customWidth="1"/>
    <col min="2046" max="2046" width="9.140625" style="16" customWidth="1"/>
    <col min="2047" max="2047" width="4.00390625" style="16" customWidth="1"/>
    <col min="2048" max="2294" width="9.140625" style="16" customWidth="1"/>
    <col min="2295" max="2295" width="4.7109375" style="16" customWidth="1"/>
    <col min="2296" max="2296" width="8.8515625" style="16" customWidth="1"/>
    <col min="2297" max="2297" width="18.421875" style="16" customWidth="1"/>
    <col min="2298" max="2298" width="8.421875" style="16" customWidth="1"/>
    <col min="2299" max="2299" width="17.7109375" style="16" customWidth="1"/>
    <col min="2300" max="2300" width="8.421875" style="16" customWidth="1"/>
    <col min="2301" max="2301" width="12.00390625" style="16" customWidth="1"/>
    <col min="2302" max="2302" width="9.140625" style="16" customWidth="1"/>
    <col min="2303" max="2303" width="4.00390625" style="16" customWidth="1"/>
    <col min="2304" max="2550" width="9.140625" style="16" customWidth="1"/>
    <col min="2551" max="2551" width="4.7109375" style="16" customWidth="1"/>
    <col min="2552" max="2552" width="8.8515625" style="16" customWidth="1"/>
    <col min="2553" max="2553" width="18.421875" style="16" customWidth="1"/>
    <col min="2554" max="2554" width="8.421875" style="16" customWidth="1"/>
    <col min="2555" max="2555" width="17.7109375" style="16" customWidth="1"/>
    <col min="2556" max="2556" width="8.421875" style="16" customWidth="1"/>
    <col min="2557" max="2557" width="12.00390625" style="16" customWidth="1"/>
    <col min="2558" max="2558" width="9.140625" style="16" customWidth="1"/>
    <col min="2559" max="2559" width="4.00390625" style="16" customWidth="1"/>
    <col min="2560" max="2806" width="9.140625" style="16" customWidth="1"/>
    <col min="2807" max="2807" width="4.7109375" style="16" customWidth="1"/>
    <col min="2808" max="2808" width="8.8515625" style="16" customWidth="1"/>
    <col min="2809" max="2809" width="18.421875" style="16" customWidth="1"/>
    <col min="2810" max="2810" width="8.421875" style="16" customWidth="1"/>
    <col min="2811" max="2811" width="17.7109375" style="16" customWidth="1"/>
    <col min="2812" max="2812" width="8.421875" style="16" customWidth="1"/>
    <col min="2813" max="2813" width="12.00390625" style="16" customWidth="1"/>
    <col min="2814" max="2814" width="9.140625" style="16" customWidth="1"/>
    <col min="2815" max="2815" width="4.00390625" style="16" customWidth="1"/>
    <col min="2816" max="3062" width="9.140625" style="16" customWidth="1"/>
    <col min="3063" max="3063" width="4.7109375" style="16" customWidth="1"/>
    <col min="3064" max="3064" width="8.8515625" style="16" customWidth="1"/>
    <col min="3065" max="3065" width="18.421875" style="16" customWidth="1"/>
    <col min="3066" max="3066" width="8.421875" style="16" customWidth="1"/>
    <col min="3067" max="3067" width="17.7109375" style="16" customWidth="1"/>
    <col min="3068" max="3068" width="8.421875" style="16" customWidth="1"/>
    <col min="3069" max="3069" width="12.00390625" style="16" customWidth="1"/>
    <col min="3070" max="3070" width="9.140625" style="16" customWidth="1"/>
    <col min="3071" max="3071" width="4.00390625" style="16" customWidth="1"/>
    <col min="3072" max="3318" width="9.140625" style="16" customWidth="1"/>
    <col min="3319" max="3319" width="4.7109375" style="16" customWidth="1"/>
    <col min="3320" max="3320" width="8.8515625" style="16" customWidth="1"/>
    <col min="3321" max="3321" width="18.421875" style="16" customWidth="1"/>
    <col min="3322" max="3322" width="8.421875" style="16" customWidth="1"/>
    <col min="3323" max="3323" width="17.7109375" style="16" customWidth="1"/>
    <col min="3324" max="3324" width="8.421875" style="16" customWidth="1"/>
    <col min="3325" max="3325" width="12.00390625" style="16" customWidth="1"/>
    <col min="3326" max="3326" width="9.140625" style="16" customWidth="1"/>
    <col min="3327" max="3327" width="4.00390625" style="16" customWidth="1"/>
    <col min="3328" max="3574" width="9.140625" style="16" customWidth="1"/>
    <col min="3575" max="3575" width="4.7109375" style="16" customWidth="1"/>
    <col min="3576" max="3576" width="8.8515625" style="16" customWidth="1"/>
    <col min="3577" max="3577" width="18.421875" style="16" customWidth="1"/>
    <col min="3578" max="3578" width="8.421875" style="16" customWidth="1"/>
    <col min="3579" max="3579" width="17.7109375" style="16" customWidth="1"/>
    <col min="3580" max="3580" width="8.421875" style="16" customWidth="1"/>
    <col min="3581" max="3581" width="12.00390625" style="16" customWidth="1"/>
    <col min="3582" max="3582" width="9.140625" style="16" customWidth="1"/>
    <col min="3583" max="3583" width="4.00390625" style="16" customWidth="1"/>
    <col min="3584" max="3830" width="9.140625" style="16" customWidth="1"/>
    <col min="3831" max="3831" width="4.7109375" style="16" customWidth="1"/>
    <col min="3832" max="3832" width="8.8515625" style="16" customWidth="1"/>
    <col min="3833" max="3833" width="18.421875" style="16" customWidth="1"/>
    <col min="3834" max="3834" width="8.421875" style="16" customWidth="1"/>
    <col min="3835" max="3835" width="17.7109375" style="16" customWidth="1"/>
    <col min="3836" max="3836" width="8.421875" style="16" customWidth="1"/>
    <col min="3837" max="3837" width="12.00390625" style="16" customWidth="1"/>
    <col min="3838" max="3838" width="9.140625" style="16" customWidth="1"/>
    <col min="3839" max="3839" width="4.00390625" style="16" customWidth="1"/>
    <col min="3840" max="4086" width="9.140625" style="16" customWidth="1"/>
    <col min="4087" max="4087" width="4.7109375" style="16" customWidth="1"/>
    <col min="4088" max="4088" width="8.8515625" style="16" customWidth="1"/>
    <col min="4089" max="4089" width="18.421875" style="16" customWidth="1"/>
    <col min="4090" max="4090" width="8.421875" style="16" customWidth="1"/>
    <col min="4091" max="4091" width="17.7109375" style="16" customWidth="1"/>
    <col min="4092" max="4092" width="8.421875" style="16" customWidth="1"/>
    <col min="4093" max="4093" width="12.00390625" style="16" customWidth="1"/>
    <col min="4094" max="4094" width="9.140625" style="16" customWidth="1"/>
    <col min="4095" max="4095" width="4.00390625" style="16" customWidth="1"/>
    <col min="4096" max="4342" width="9.140625" style="16" customWidth="1"/>
    <col min="4343" max="4343" width="4.7109375" style="16" customWidth="1"/>
    <col min="4344" max="4344" width="8.8515625" style="16" customWidth="1"/>
    <col min="4345" max="4345" width="18.421875" style="16" customWidth="1"/>
    <col min="4346" max="4346" width="8.421875" style="16" customWidth="1"/>
    <col min="4347" max="4347" width="17.7109375" style="16" customWidth="1"/>
    <col min="4348" max="4348" width="8.421875" style="16" customWidth="1"/>
    <col min="4349" max="4349" width="12.00390625" style="16" customWidth="1"/>
    <col min="4350" max="4350" width="9.140625" style="16" customWidth="1"/>
    <col min="4351" max="4351" width="4.00390625" style="16" customWidth="1"/>
    <col min="4352" max="4598" width="9.140625" style="16" customWidth="1"/>
    <col min="4599" max="4599" width="4.7109375" style="16" customWidth="1"/>
    <col min="4600" max="4600" width="8.8515625" style="16" customWidth="1"/>
    <col min="4601" max="4601" width="18.421875" style="16" customWidth="1"/>
    <col min="4602" max="4602" width="8.421875" style="16" customWidth="1"/>
    <col min="4603" max="4603" width="17.7109375" style="16" customWidth="1"/>
    <col min="4604" max="4604" width="8.421875" style="16" customWidth="1"/>
    <col min="4605" max="4605" width="12.00390625" style="16" customWidth="1"/>
    <col min="4606" max="4606" width="9.140625" style="16" customWidth="1"/>
    <col min="4607" max="4607" width="4.00390625" style="16" customWidth="1"/>
    <col min="4608" max="4854" width="9.140625" style="16" customWidth="1"/>
    <col min="4855" max="4855" width="4.7109375" style="16" customWidth="1"/>
    <col min="4856" max="4856" width="8.8515625" style="16" customWidth="1"/>
    <col min="4857" max="4857" width="18.421875" style="16" customWidth="1"/>
    <col min="4858" max="4858" width="8.421875" style="16" customWidth="1"/>
    <col min="4859" max="4859" width="17.7109375" style="16" customWidth="1"/>
    <col min="4860" max="4860" width="8.421875" style="16" customWidth="1"/>
    <col min="4861" max="4861" width="12.00390625" style="16" customWidth="1"/>
    <col min="4862" max="4862" width="9.140625" style="16" customWidth="1"/>
    <col min="4863" max="4863" width="4.00390625" style="16" customWidth="1"/>
    <col min="4864" max="5110" width="9.140625" style="16" customWidth="1"/>
    <col min="5111" max="5111" width="4.7109375" style="16" customWidth="1"/>
    <col min="5112" max="5112" width="8.8515625" style="16" customWidth="1"/>
    <col min="5113" max="5113" width="18.421875" style="16" customWidth="1"/>
    <col min="5114" max="5114" width="8.421875" style="16" customWidth="1"/>
    <col min="5115" max="5115" width="17.7109375" style="16" customWidth="1"/>
    <col min="5116" max="5116" width="8.421875" style="16" customWidth="1"/>
    <col min="5117" max="5117" width="12.00390625" style="16" customWidth="1"/>
    <col min="5118" max="5118" width="9.140625" style="16" customWidth="1"/>
    <col min="5119" max="5119" width="4.00390625" style="16" customWidth="1"/>
    <col min="5120" max="5366" width="9.140625" style="16" customWidth="1"/>
    <col min="5367" max="5367" width="4.7109375" style="16" customWidth="1"/>
    <col min="5368" max="5368" width="8.8515625" style="16" customWidth="1"/>
    <col min="5369" max="5369" width="18.421875" style="16" customWidth="1"/>
    <col min="5370" max="5370" width="8.421875" style="16" customWidth="1"/>
    <col min="5371" max="5371" width="17.7109375" style="16" customWidth="1"/>
    <col min="5372" max="5372" width="8.421875" style="16" customWidth="1"/>
    <col min="5373" max="5373" width="12.00390625" style="16" customWidth="1"/>
    <col min="5374" max="5374" width="9.140625" style="16" customWidth="1"/>
    <col min="5375" max="5375" width="4.00390625" style="16" customWidth="1"/>
    <col min="5376" max="5622" width="9.140625" style="16" customWidth="1"/>
    <col min="5623" max="5623" width="4.7109375" style="16" customWidth="1"/>
    <col min="5624" max="5624" width="8.8515625" style="16" customWidth="1"/>
    <col min="5625" max="5625" width="18.421875" style="16" customWidth="1"/>
    <col min="5626" max="5626" width="8.421875" style="16" customWidth="1"/>
    <col min="5627" max="5627" width="17.7109375" style="16" customWidth="1"/>
    <col min="5628" max="5628" width="8.421875" style="16" customWidth="1"/>
    <col min="5629" max="5629" width="12.00390625" style="16" customWidth="1"/>
    <col min="5630" max="5630" width="9.140625" style="16" customWidth="1"/>
    <col min="5631" max="5631" width="4.00390625" style="16" customWidth="1"/>
    <col min="5632" max="5878" width="9.140625" style="16" customWidth="1"/>
    <col min="5879" max="5879" width="4.7109375" style="16" customWidth="1"/>
    <col min="5880" max="5880" width="8.8515625" style="16" customWidth="1"/>
    <col min="5881" max="5881" width="18.421875" style="16" customWidth="1"/>
    <col min="5882" max="5882" width="8.421875" style="16" customWidth="1"/>
    <col min="5883" max="5883" width="17.7109375" style="16" customWidth="1"/>
    <col min="5884" max="5884" width="8.421875" style="16" customWidth="1"/>
    <col min="5885" max="5885" width="12.00390625" style="16" customWidth="1"/>
    <col min="5886" max="5886" width="9.140625" style="16" customWidth="1"/>
    <col min="5887" max="5887" width="4.00390625" style="16" customWidth="1"/>
    <col min="5888" max="6134" width="9.140625" style="16" customWidth="1"/>
    <col min="6135" max="6135" width="4.7109375" style="16" customWidth="1"/>
    <col min="6136" max="6136" width="8.8515625" style="16" customWidth="1"/>
    <col min="6137" max="6137" width="18.421875" style="16" customWidth="1"/>
    <col min="6138" max="6138" width="8.421875" style="16" customWidth="1"/>
    <col min="6139" max="6139" width="17.7109375" style="16" customWidth="1"/>
    <col min="6140" max="6140" width="8.421875" style="16" customWidth="1"/>
    <col min="6141" max="6141" width="12.00390625" style="16" customWidth="1"/>
    <col min="6142" max="6142" width="9.140625" style="16" customWidth="1"/>
    <col min="6143" max="6143" width="4.00390625" style="16" customWidth="1"/>
    <col min="6144" max="6390" width="9.140625" style="16" customWidth="1"/>
    <col min="6391" max="6391" width="4.7109375" style="16" customWidth="1"/>
    <col min="6392" max="6392" width="8.8515625" style="16" customWidth="1"/>
    <col min="6393" max="6393" width="18.421875" style="16" customWidth="1"/>
    <col min="6394" max="6394" width="8.421875" style="16" customWidth="1"/>
    <col min="6395" max="6395" width="17.7109375" style="16" customWidth="1"/>
    <col min="6396" max="6396" width="8.421875" style="16" customWidth="1"/>
    <col min="6397" max="6397" width="12.00390625" style="16" customWidth="1"/>
    <col min="6398" max="6398" width="9.140625" style="16" customWidth="1"/>
    <col min="6399" max="6399" width="4.00390625" style="16" customWidth="1"/>
    <col min="6400" max="6646" width="9.140625" style="16" customWidth="1"/>
    <col min="6647" max="6647" width="4.7109375" style="16" customWidth="1"/>
    <col min="6648" max="6648" width="8.8515625" style="16" customWidth="1"/>
    <col min="6649" max="6649" width="18.421875" style="16" customWidth="1"/>
    <col min="6650" max="6650" width="8.421875" style="16" customWidth="1"/>
    <col min="6651" max="6651" width="17.7109375" style="16" customWidth="1"/>
    <col min="6652" max="6652" width="8.421875" style="16" customWidth="1"/>
    <col min="6653" max="6653" width="12.00390625" style="16" customWidth="1"/>
    <col min="6654" max="6654" width="9.140625" style="16" customWidth="1"/>
    <col min="6655" max="6655" width="4.00390625" style="16" customWidth="1"/>
    <col min="6656" max="6902" width="9.140625" style="16" customWidth="1"/>
    <col min="6903" max="6903" width="4.7109375" style="16" customWidth="1"/>
    <col min="6904" max="6904" width="8.8515625" style="16" customWidth="1"/>
    <col min="6905" max="6905" width="18.421875" style="16" customWidth="1"/>
    <col min="6906" max="6906" width="8.421875" style="16" customWidth="1"/>
    <col min="6907" max="6907" width="17.7109375" style="16" customWidth="1"/>
    <col min="6908" max="6908" width="8.421875" style="16" customWidth="1"/>
    <col min="6909" max="6909" width="12.00390625" style="16" customWidth="1"/>
    <col min="6910" max="6910" width="9.140625" style="16" customWidth="1"/>
    <col min="6911" max="6911" width="4.00390625" style="16" customWidth="1"/>
    <col min="6912" max="7158" width="9.140625" style="16" customWidth="1"/>
    <col min="7159" max="7159" width="4.7109375" style="16" customWidth="1"/>
    <col min="7160" max="7160" width="8.8515625" style="16" customWidth="1"/>
    <col min="7161" max="7161" width="18.421875" style="16" customWidth="1"/>
    <col min="7162" max="7162" width="8.421875" style="16" customWidth="1"/>
    <col min="7163" max="7163" width="17.7109375" style="16" customWidth="1"/>
    <col min="7164" max="7164" width="8.421875" style="16" customWidth="1"/>
    <col min="7165" max="7165" width="12.00390625" style="16" customWidth="1"/>
    <col min="7166" max="7166" width="9.140625" style="16" customWidth="1"/>
    <col min="7167" max="7167" width="4.00390625" style="16" customWidth="1"/>
    <col min="7168" max="7414" width="9.140625" style="16" customWidth="1"/>
    <col min="7415" max="7415" width="4.7109375" style="16" customWidth="1"/>
    <col min="7416" max="7416" width="8.8515625" style="16" customWidth="1"/>
    <col min="7417" max="7417" width="18.421875" style="16" customWidth="1"/>
    <col min="7418" max="7418" width="8.421875" style="16" customWidth="1"/>
    <col min="7419" max="7419" width="17.7109375" style="16" customWidth="1"/>
    <col min="7420" max="7420" width="8.421875" style="16" customWidth="1"/>
    <col min="7421" max="7421" width="12.00390625" style="16" customWidth="1"/>
    <col min="7422" max="7422" width="9.140625" style="16" customWidth="1"/>
    <col min="7423" max="7423" width="4.00390625" style="16" customWidth="1"/>
    <col min="7424" max="7670" width="9.140625" style="16" customWidth="1"/>
    <col min="7671" max="7671" width="4.7109375" style="16" customWidth="1"/>
    <col min="7672" max="7672" width="8.8515625" style="16" customWidth="1"/>
    <col min="7673" max="7673" width="18.421875" style="16" customWidth="1"/>
    <col min="7674" max="7674" width="8.421875" style="16" customWidth="1"/>
    <col min="7675" max="7675" width="17.7109375" style="16" customWidth="1"/>
    <col min="7676" max="7676" width="8.421875" style="16" customWidth="1"/>
    <col min="7677" max="7677" width="12.00390625" style="16" customWidth="1"/>
    <col min="7678" max="7678" width="9.140625" style="16" customWidth="1"/>
    <col min="7679" max="7679" width="4.00390625" style="16" customWidth="1"/>
    <col min="7680" max="7926" width="9.140625" style="16" customWidth="1"/>
    <col min="7927" max="7927" width="4.7109375" style="16" customWidth="1"/>
    <col min="7928" max="7928" width="8.8515625" style="16" customWidth="1"/>
    <col min="7929" max="7929" width="18.421875" style="16" customWidth="1"/>
    <col min="7930" max="7930" width="8.421875" style="16" customWidth="1"/>
    <col min="7931" max="7931" width="17.7109375" style="16" customWidth="1"/>
    <col min="7932" max="7932" width="8.421875" style="16" customWidth="1"/>
    <col min="7933" max="7933" width="12.00390625" style="16" customWidth="1"/>
    <col min="7934" max="7934" width="9.140625" style="16" customWidth="1"/>
    <col min="7935" max="7935" width="4.00390625" style="16" customWidth="1"/>
    <col min="7936" max="8182" width="9.140625" style="16" customWidth="1"/>
    <col min="8183" max="8183" width="4.7109375" style="16" customWidth="1"/>
    <col min="8184" max="8184" width="8.8515625" style="16" customWidth="1"/>
    <col min="8185" max="8185" width="18.421875" style="16" customWidth="1"/>
    <col min="8186" max="8186" width="8.421875" style="16" customWidth="1"/>
    <col min="8187" max="8187" width="17.7109375" style="16" customWidth="1"/>
    <col min="8188" max="8188" width="8.421875" style="16" customWidth="1"/>
    <col min="8189" max="8189" width="12.00390625" style="16" customWidth="1"/>
    <col min="8190" max="8190" width="9.140625" style="16" customWidth="1"/>
    <col min="8191" max="8191" width="4.00390625" style="16" customWidth="1"/>
    <col min="8192" max="8438" width="9.140625" style="16" customWidth="1"/>
    <col min="8439" max="8439" width="4.7109375" style="16" customWidth="1"/>
    <col min="8440" max="8440" width="8.8515625" style="16" customWidth="1"/>
    <col min="8441" max="8441" width="18.421875" style="16" customWidth="1"/>
    <col min="8442" max="8442" width="8.421875" style="16" customWidth="1"/>
    <col min="8443" max="8443" width="17.7109375" style="16" customWidth="1"/>
    <col min="8444" max="8444" width="8.421875" style="16" customWidth="1"/>
    <col min="8445" max="8445" width="12.00390625" style="16" customWidth="1"/>
    <col min="8446" max="8446" width="9.140625" style="16" customWidth="1"/>
    <col min="8447" max="8447" width="4.00390625" style="16" customWidth="1"/>
    <col min="8448" max="8694" width="9.140625" style="16" customWidth="1"/>
    <col min="8695" max="8695" width="4.7109375" style="16" customWidth="1"/>
    <col min="8696" max="8696" width="8.8515625" style="16" customWidth="1"/>
    <col min="8697" max="8697" width="18.421875" style="16" customWidth="1"/>
    <col min="8698" max="8698" width="8.421875" style="16" customWidth="1"/>
    <col min="8699" max="8699" width="17.7109375" style="16" customWidth="1"/>
    <col min="8700" max="8700" width="8.421875" style="16" customWidth="1"/>
    <col min="8701" max="8701" width="12.00390625" style="16" customWidth="1"/>
    <col min="8702" max="8702" width="9.140625" style="16" customWidth="1"/>
    <col min="8703" max="8703" width="4.00390625" style="16" customWidth="1"/>
    <col min="8704" max="8950" width="9.140625" style="16" customWidth="1"/>
    <col min="8951" max="8951" width="4.7109375" style="16" customWidth="1"/>
    <col min="8952" max="8952" width="8.8515625" style="16" customWidth="1"/>
    <col min="8953" max="8953" width="18.421875" style="16" customWidth="1"/>
    <col min="8954" max="8954" width="8.421875" style="16" customWidth="1"/>
    <col min="8955" max="8955" width="17.7109375" style="16" customWidth="1"/>
    <col min="8956" max="8956" width="8.421875" style="16" customWidth="1"/>
    <col min="8957" max="8957" width="12.00390625" style="16" customWidth="1"/>
    <col min="8958" max="8958" width="9.140625" style="16" customWidth="1"/>
    <col min="8959" max="8959" width="4.00390625" style="16" customWidth="1"/>
    <col min="8960" max="9206" width="9.140625" style="16" customWidth="1"/>
    <col min="9207" max="9207" width="4.7109375" style="16" customWidth="1"/>
    <col min="9208" max="9208" width="8.8515625" style="16" customWidth="1"/>
    <col min="9209" max="9209" width="18.421875" style="16" customWidth="1"/>
    <col min="9210" max="9210" width="8.421875" style="16" customWidth="1"/>
    <col min="9211" max="9211" width="17.7109375" style="16" customWidth="1"/>
    <col min="9212" max="9212" width="8.421875" style="16" customWidth="1"/>
    <col min="9213" max="9213" width="12.00390625" style="16" customWidth="1"/>
    <col min="9214" max="9214" width="9.140625" style="16" customWidth="1"/>
    <col min="9215" max="9215" width="4.00390625" style="16" customWidth="1"/>
    <col min="9216" max="9462" width="9.140625" style="16" customWidth="1"/>
    <col min="9463" max="9463" width="4.7109375" style="16" customWidth="1"/>
    <col min="9464" max="9464" width="8.8515625" style="16" customWidth="1"/>
    <col min="9465" max="9465" width="18.421875" style="16" customWidth="1"/>
    <col min="9466" max="9466" width="8.421875" style="16" customWidth="1"/>
    <col min="9467" max="9467" width="17.7109375" style="16" customWidth="1"/>
    <col min="9468" max="9468" width="8.421875" style="16" customWidth="1"/>
    <col min="9469" max="9469" width="12.00390625" style="16" customWidth="1"/>
    <col min="9470" max="9470" width="9.140625" style="16" customWidth="1"/>
    <col min="9471" max="9471" width="4.00390625" style="16" customWidth="1"/>
    <col min="9472" max="9718" width="9.140625" style="16" customWidth="1"/>
    <col min="9719" max="9719" width="4.7109375" style="16" customWidth="1"/>
    <col min="9720" max="9720" width="8.8515625" style="16" customWidth="1"/>
    <col min="9721" max="9721" width="18.421875" style="16" customWidth="1"/>
    <col min="9722" max="9722" width="8.421875" style="16" customWidth="1"/>
    <col min="9723" max="9723" width="17.7109375" style="16" customWidth="1"/>
    <col min="9724" max="9724" width="8.421875" style="16" customWidth="1"/>
    <col min="9725" max="9725" width="12.00390625" style="16" customWidth="1"/>
    <col min="9726" max="9726" width="9.140625" style="16" customWidth="1"/>
    <col min="9727" max="9727" width="4.00390625" style="16" customWidth="1"/>
    <col min="9728" max="9974" width="9.140625" style="16" customWidth="1"/>
    <col min="9975" max="9975" width="4.7109375" style="16" customWidth="1"/>
    <col min="9976" max="9976" width="8.8515625" style="16" customWidth="1"/>
    <col min="9977" max="9977" width="18.421875" style="16" customWidth="1"/>
    <col min="9978" max="9978" width="8.421875" style="16" customWidth="1"/>
    <col min="9979" max="9979" width="17.7109375" style="16" customWidth="1"/>
    <col min="9980" max="9980" width="8.421875" style="16" customWidth="1"/>
    <col min="9981" max="9981" width="12.00390625" style="16" customWidth="1"/>
    <col min="9982" max="9982" width="9.140625" style="16" customWidth="1"/>
    <col min="9983" max="9983" width="4.00390625" style="16" customWidth="1"/>
    <col min="9984" max="10230" width="9.140625" style="16" customWidth="1"/>
    <col min="10231" max="10231" width="4.7109375" style="16" customWidth="1"/>
    <col min="10232" max="10232" width="8.8515625" style="16" customWidth="1"/>
    <col min="10233" max="10233" width="18.421875" style="16" customWidth="1"/>
    <col min="10234" max="10234" width="8.421875" style="16" customWidth="1"/>
    <col min="10235" max="10235" width="17.7109375" style="16" customWidth="1"/>
    <col min="10236" max="10236" width="8.421875" style="16" customWidth="1"/>
    <col min="10237" max="10237" width="12.00390625" style="16" customWidth="1"/>
    <col min="10238" max="10238" width="9.140625" style="16" customWidth="1"/>
    <col min="10239" max="10239" width="4.00390625" style="16" customWidth="1"/>
    <col min="10240" max="10486" width="9.140625" style="16" customWidth="1"/>
    <col min="10487" max="10487" width="4.7109375" style="16" customWidth="1"/>
    <col min="10488" max="10488" width="8.8515625" style="16" customWidth="1"/>
    <col min="10489" max="10489" width="18.421875" style="16" customWidth="1"/>
    <col min="10490" max="10490" width="8.421875" style="16" customWidth="1"/>
    <col min="10491" max="10491" width="17.7109375" style="16" customWidth="1"/>
    <col min="10492" max="10492" width="8.421875" style="16" customWidth="1"/>
    <col min="10493" max="10493" width="12.00390625" style="16" customWidth="1"/>
    <col min="10494" max="10494" width="9.140625" style="16" customWidth="1"/>
    <col min="10495" max="10495" width="4.00390625" style="16" customWidth="1"/>
    <col min="10496" max="10742" width="9.140625" style="16" customWidth="1"/>
    <col min="10743" max="10743" width="4.7109375" style="16" customWidth="1"/>
    <col min="10744" max="10744" width="8.8515625" style="16" customWidth="1"/>
    <col min="10745" max="10745" width="18.421875" style="16" customWidth="1"/>
    <col min="10746" max="10746" width="8.421875" style="16" customWidth="1"/>
    <col min="10747" max="10747" width="17.7109375" style="16" customWidth="1"/>
    <col min="10748" max="10748" width="8.421875" style="16" customWidth="1"/>
    <col min="10749" max="10749" width="12.00390625" style="16" customWidth="1"/>
    <col min="10750" max="10750" width="9.140625" style="16" customWidth="1"/>
    <col min="10751" max="10751" width="4.00390625" style="16" customWidth="1"/>
    <col min="10752" max="10998" width="9.140625" style="16" customWidth="1"/>
    <col min="10999" max="10999" width="4.7109375" style="16" customWidth="1"/>
    <col min="11000" max="11000" width="8.8515625" style="16" customWidth="1"/>
    <col min="11001" max="11001" width="18.421875" style="16" customWidth="1"/>
    <col min="11002" max="11002" width="8.421875" style="16" customWidth="1"/>
    <col min="11003" max="11003" width="17.7109375" style="16" customWidth="1"/>
    <col min="11004" max="11004" width="8.421875" style="16" customWidth="1"/>
    <col min="11005" max="11005" width="12.00390625" style="16" customWidth="1"/>
    <col min="11006" max="11006" width="9.140625" style="16" customWidth="1"/>
    <col min="11007" max="11007" width="4.00390625" style="16" customWidth="1"/>
    <col min="11008" max="11254" width="9.140625" style="16" customWidth="1"/>
    <col min="11255" max="11255" width="4.7109375" style="16" customWidth="1"/>
    <col min="11256" max="11256" width="8.8515625" style="16" customWidth="1"/>
    <col min="11257" max="11257" width="18.421875" style="16" customWidth="1"/>
    <col min="11258" max="11258" width="8.421875" style="16" customWidth="1"/>
    <col min="11259" max="11259" width="17.7109375" style="16" customWidth="1"/>
    <col min="11260" max="11260" width="8.421875" style="16" customWidth="1"/>
    <col min="11261" max="11261" width="12.00390625" style="16" customWidth="1"/>
    <col min="11262" max="11262" width="9.140625" style="16" customWidth="1"/>
    <col min="11263" max="11263" width="4.00390625" style="16" customWidth="1"/>
    <col min="11264" max="11510" width="9.140625" style="16" customWidth="1"/>
    <col min="11511" max="11511" width="4.7109375" style="16" customWidth="1"/>
    <col min="11512" max="11512" width="8.8515625" style="16" customWidth="1"/>
    <col min="11513" max="11513" width="18.421875" style="16" customWidth="1"/>
    <col min="11514" max="11514" width="8.421875" style="16" customWidth="1"/>
    <col min="11515" max="11515" width="17.7109375" style="16" customWidth="1"/>
    <col min="11516" max="11516" width="8.421875" style="16" customWidth="1"/>
    <col min="11517" max="11517" width="12.00390625" style="16" customWidth="1"/>
    <col min="11518" max="11518" width="9.140625" style="16" customWidth="1"/>
    <col min="11519" max="11519" width="4.00390625" style="16" customWidth="1"/>
    <col min="11520" max="11766" width="9.140625" style="16" customWidth="1"/>
    <col min="11767" max="11767" width="4.7109375" style="16" customWidth="1"/>
    <col min="11768" max="11768" width="8.8515625" style="16" customWidth="1"/>
    <col min="11769" max="11769" width="18.421875" style="16" customWidth="1"/>
    <col min="11770" max="11770" width="8.421875" style="16" customWidth="1"/>
    <col min="11771" max="11771" width="17.7109375" style="16" customWidth="1"/>
    <col min="11772" max="11772" width="8.421875" style="16" customWidth="1"/>
    <col min="11773" max="11773" width="12.00390625" style="16" customWidth="1"/>
    <col min="11774" max="11774" width="9.140625" style="16" customWidth="1"/>
    <col min="11775" max="11775" width="4.00390625" style="16" customWidth="1"/>
    <col min="11776" max="12022" width="9.140625" style="16" customWidth="1"/>
    <col min="12023" max="12023" width="4.7109375" style="16" customWidth="1"/>
    <col min="12024" max="12024" width="8.8515625" style="16" customWidth="1"/>
    <col min="12025" max="12025" width="18.421875" style="16" customWidth="1"/>
    <col min="12026" max="12026" width="8.421875" style="16" customWidth="1"/>
    <col min="12027" max="12027" width="17.7109375" style="16" customWidth="1"/>
    <col min="12028" max="12028" width="8.421875" style="16" customWidth="1"/>
    <col min="12029" max="12029" width="12.00390625" style="16" customWidth="1"/>
    <col min="12030" max="12030" width="9.140625" style="16" customWidth="1"/>
    <col min="12031" max="12031" width="4.00390625" style="16" customWidth="1"/>
    <col min="12032" max="12278" width="9.140625" style="16" customWidth="1"/>
    <col min="12279" max="12279" width="4.7109375" style="16" customWidth="1"/>
    <col min="12280" max="12280" width="8.8515625" style="16" customWidth="1"/>
    <col min="12281" max="12281" width="18.421875" style="16" customWidth="1"/>
    <col min="12282" max="12282" width="8.421875" style="16" customWidth="1"/>
    <col min="12283" max="12283" width="17.7109375" style="16" customWidth="1"/>
    <col min="12284" max="12284" width="8.421875" style="16" customWidth="1"/>
    <col min="12285" max="12285" width="12.00390625" style="16" customWidth="1"/>
    <col min="12286" max="12286" width="9.140625" style="16" customWidth="1"/>
    <col min="12287" max="12287" width="4.00390625" style="16" customWidth="1"/>
    <col min="12288" max="12534" width="9.140625" style="16" customWidth="1"/>
    <col min="12535" max="12535" width="4.7109375" style="16" customWidth="1"/>
    <col min="12536" max="12536" width="8.8515625" style="16" customWidth="1"/>
    <col min="12537" max="12537" width="18.421875" style="16" customWidth="1"/>
    <col min="12538" max="12538" width="8.421875" style="16" customWidth="1"/>
    <col min="12539" max="12539" width="17.7109375" style="16" customWidth="1"/>
    <col min="12540" max="12540" width="8.421875" style="16" customWidth="1"/>
    <col min="12541" max="12541" width="12.00390625" style="16" customWidth="1"/>
    <col min="12542" max="12542" width="9.140625" style="16" customWidth="1"/>
    <col min="12543" max="12543" width="4.00390625" style="16" customWidth="1"/>
    <col min="12544" max="12790" width="9.140625" style="16" customWidth="1"/>
    <col min="12791" max="12791" width="4.7109375" style="16" customWidth="1"/>
    <col min="12792" max="12792" width="8.8515625" style="16" customWidth="1"/>
    <col min="12793" max="12793" width="18.421875" style="16" customWidth="1"/>
    <col min="12794" max="12794" width="8.421875" style="16" customWidth="1"/>
    <col min="12795" max="12795" width="17.7109375" style="16" customWidth="1"/>
    <col min="12796" max="12796" width="8.421875" style="16" customWidth="1"/>
    <col min="12797" max="12797" width="12.00390625" style="16" customWidth="1"/>
    <col min="12798" max="12798" width="9.140625" style="16" customWidth="1"/>
    <col min="12799" max="12799" width="4.00390625" style="16" customWidth="1"/>
    <col min="12800" max="13046" width="9.140625" style="16" customWidth="1"/>
    <col min="13047" max="13047" width="4.7109375" style="16" customWidth="1"/>
    <col min="13048" max="13048" width="8.8515625" style="16" customWidth="1"/>
    <col min="13049" max="13049" width="18.421875" style="16" customWidth="1"/>
    <col min="13050" max="13050" width="8.421875" style="16" customWidth="1"/>
    <col min="13051" max="13051" width="17.7109375" style="16" customWidth="1"/>
    <col min="13052" max="13052" width="8.421875" style="16" customWidth="1"/>
    <col min="13053" max="13053" width="12.00390625" style="16" customWidth="1"/>
    <col min="13054" max="13054" width="9.140625" style="16" customWidth="1"/>
    <col min="13055" max="13055" width="4.00390625" style="16" customWidth="1"/>
    <col min="13056" max="13302" width="9.140625" style="16" customWidth="1"/>
    <col min="13303" max="13303" width="4.7109375" style="16" customWidth="1"/>
    <col min="13304" max="13304" width="8.8515625" style="16" customWidth="1"/>
    <col min="13305" max="13305" width="18.421875" style="16" customWidth="1"/>
    <col min="13306" max="13306" width="8.421875" style="16" customWidth="1"/>
    <col min="13307" max="13307" width="17.7109375" style="16" customWidth="1"/>
    <col min="13308" max="13308" width="8.421875" style="16" customWidth="1"/>
    <col min="13309" max="13309" width="12.00390625" style="16" customWidth="1"/>
    <col min="13310" max="13310" width="9.140625" style="16" customWidth="1"/>
    <col min="13311" max="13311" width="4.00390625" style="16" customWidth="1"/>
    <col min="13312" max="13558" width="9.140625" style="16" customWidth="1"/>
    <col min="13559" max="13559" width="4.7109375" style="16" customWidth="1"/>
    <col min="13560" max="13560" width="8.8515625" style="16" customWidth="1"/>
    <col min="13561" max="13561" width="18.421875" style="16" customWidth="1"/>
    <col min="13562" max="13562" width="8.421875" style="16" customWidth="1"/>
    <col min="13563" max="13563" width="17.7109375" style="16" customWidth="1"/>
    <col min="13564" max="13564" width="8.421875" style="16" customWidth="1"/>
    <col min="13565" max="13565" width="12.00390625" style="16" customWidth="1"/>
    <col min="13566" max="13566" width="9.140625" style="16" customWidth="1"/>
    <col min="13567" max="13567" width="4.00390625" style="16" customWidth="1"/>
    <col min="13568" max="13814" width="9.140625" style="16" customWidth="1"/>
    <col min="13815" max="13815" width="4.7109375" style="16" customWidth="1"/>
    <col min="13816" max="13816" width="8.8515625" style="16" customWidth="1"/>
    <col min="13817" max="13817" width="18.421875" style="16" customWidth="1"/>
    <col min="13818" max="13818" width="8.421875" style="16" customWidth="1"/>
    <col min="13819" max="13819" width="17.7109375" style="16" customWidth="1"/>
    <col min="13820" max="13820" width="8.421875" style="16" customWidth="1"/>
    <col min="13821" max="13821" width="12.00390625" style="16" customWidth="1"/>
    <col min="13822" max="13822" width="9.140625" style="16" customWidth="1"/>
    <col min="13823" max="13823" width="4.00390625" style="16" customWidth="1"/>
    <col min="13824" max="14070" width="9.140625" style="16" customWidth="1"/>
    <col min="14071" max="14071" width="4.7109375" style="16" customWidth="1"/>
    <col min="14072" max="14072" width="8.8515625" style="16" customWidth="1"/>
    <col min="14073" max="14073" width="18.421875" style="16" customWidth="1"/>
    <col min="14074" max="14074" width="8.421875" style="16" customWidth="1"/>
    <col min="14075" max="14075" width="17.7109375" style="16" customWidth="1"/>
    <col min="14076" max="14076" width="8.421875" style="16" customWidth="1"/>
    <col min="14077" max="14077" width="12.00390625" style="16" customWidth="1"/>
    <col min="14078" max="14078" width="9.140625" style="16" customWidth="1"/>
    <col min="14079" max="14079" width="4.00390625" style="16" customWidth="1"/>
    <col min="14080" max="14326" width="9.140625" style="16" customWidth="1"/>
    <col min="14327" max="14327" width="4.7109375" style="16" customWidth="1"/>
    <col min="14328" max="14328" width="8.8515625" style="16" customWidth="1"/>
    <col min="14329" max="14329" width="18.421875" style="16" customWidth="1"/>
    <col min="14330" max="14330" width="8.421875" style="16" customWidth="1"/>
    <col min="14331" max="14331" width="17.7109375" style="16" customWidth="1"/>
    <col min="14332" max="14332" width="8.421875" style="16" customWidth="1"/>
    <col min="14333" max="14333" width="12.00390625" style="16" customWidth="1"/>
    <col min="14334" max="14334" width="9.140625" style="16" customWidth="1"/>
    <col min="14335" max="14335" width="4.00390625" style="16" customWidth="1"/>
    <col min="14336" max="14582" width="9.140625" style="16" customWidth="1"/>
    <col min="14583" max="14583" width="4.7109375" style="16" customWidth="1"/>
    <col min="14584" max="14584" width="8.8515625" style="16" customWidth="1"/>
    <col min="14585" max="14585" width="18.421875" style="16" customWidth="1"/>
    <col min="14586" max="14586" width="8.421875" style="16" customWidth="1"/>
    <col min="14587" max="14587" width="17.7109375" style="16" customWidth="1"/>
    <col min="14588" max="14588" width="8.421875" style="16" customWidth="1"/>
    <col min="14589" max="14589" width="12.00390625" style="16" customWidth="1"/>
    <col min="14590" max="14590" width="9.140625" style="16" customWidth="1"/>
    <col min="14591" max="14591" width="4.00390625" style="16" customWidth="1"/>
    <col min="14592" max="14838" width="9.140625" style="16" customWidth="1"/>
    <col min="14839" max="14839" width="4.7109375" style="16" customWidth="1"/>
    <col min="14840" max="14840" width="8.8515625" style="16" customWidth="1"/>
    <col min="14841" max="14841" width="18.421875" style="16" customWidth="1"/>
    <col min="14842" max="14842" width="8.421875" style="16" customWidth="1"/>
    <col min="14843" max="14843" width="17.7109375" style="16" customWidth="1"/>
    <col min="14844" max="14844" width="8.421875" style="16" customWidth="1"/>
    <col min="14845" max="14845" width="12.00390625" style="16" customWidth="1"/>
    <col min="14846" max="14846" width="9.140625" style="16" customWidth="1"/>
    <col min="14847" max="14847" width="4.00390625" style="16" customWidth="1"/>
    <col min="14848" max="15094" width="9.140625" style="16" customWidth="1"/>
    <col min="15095" max="15095" width="4.7109375" style="16" customWidth="1"/>
    <col min="15096" max="15096" width="8.8515625" style="16" customWidth="1"/>
    <col min="15097" max="15097" width="18.421875" style="16" customWidth="1"/>
    <col min="15098" max="15098" width="8.421875" style="16" customWidth="1"/>
    <col min="15099" max="15099" width="17.7109375" style="16" customWidth="1"/>
    <col min="15100" max="15100" width="8.421875" style="16" customWidth="1"/>
    <col min="15101" max="15101" width="12.00390625" style="16" customWidth="1"/>
    <col min="15102" max="15102" width="9.140625" style="16" customWidth="1"/>
    <col min="15103" max="15103" width="4.00390625" style="16" customWidth="1"/>
    <col min="15104" max="15350" width="9.140625" style="16" customWidth="1"/>
    <col min="15351" max="15351" width="4.7109375" style="16" customWidth="1"/>
    <col min="15352" max="15352" width="8.8515625" style="16" customWidth="1"/>
    <col min="15353" max="15353" width="18.421875" style="16" customWidth="1"/>
    <col min="15354" max="15354" width="8.421875" style="16" customWidth="1"/>
    <col min="15355" max="15355" width="17.7109375" style="16" customWidth="1"/>
    <col min="15356" max="15356" width="8.421875" style="16" customWidth="1"/>
    <col min="15357" max="15357" width="12.00390625" style="16" customWidth="1"/>
    <col min="15358" max="15358" width="9.140625" style="16" customWidth="1"/>
    <col min="15359" max="15359" width="4.00390625" style="16" customWidth="1"/>
    <col min="15360" max="15606" width="9.140625" style="16" customWidth="1"/>
    <col min="15607" max="15607" width="4.7109375" style="16" customWidth="1"/>
    <col min="15608" max="15608" width="8.8515625" style="16" customWidth="1"/>
    <col min="15609" max="15609" width="18.421875" style="16" customWidth="1"/>
    <col min="15610" max="15610" width="8.421875" style="16" customWidth="1"/>
    <col min="15611" max="15611" width="17.7109375" style="16" customWidth="1"/>
    <col min="15612" max="15612" width="8.421875" style="16" customWidth="1"/>
    <col min="15613" max="15613" width="12.00390625" style="16" customWidth="1"/>
    <col min="15614" max="15614" width="9.140625" style="16" customWidth="1"/>
    <col min="15615" max="15615" width="4.00390625" style="16" customWidth="1"/>
    <col min="15616" max="15862" width="9.140625" style="16" customWidth="1"/>
    <col min="15863" max="15863" width="4.7109375" style="16" customWidth="1"/>
    <col min="15864" max="15864" width="8.8515625" style="16" customWidth="1"/>
    <col min="15865" max="15865" width="18.421875" style="16" customWidth="1"/>
    <col min="15866" max="15866" width="8.421875" style="16" customWidth="1"/>
    <col min="15867" max="15867" width="17.7109375" style="16" customWidth="1"/>
    <col min="15868" max="15868" width="8.421875" style="16" customWidth="1"/>
    <col min="15869" max="15869" width="12.00390625" style="16" customWidth="1"/>
    <col min="15870" max="15870" width="9.140625" style="16" customWidth="1"/>
    <col min="15871" max="15871" width="4.00390625" style="16" customWidth="1"/>
    <col min="15872" max="16118" width="9.140625" style="16" customWidth="1"/>
    <col min="16119" max="16119" width="4.7109375" style="16" customWidth="1"/>
    <col min="16120" max="16120" width="8.8515625" style="16" customWidth="1"/>
    <col min="16121" max="16121" width="18.421875" style="16" customWidth="1"/>
    <col min="16122" max="16122" width="8.421875" style="16" customWidth="1"/>
    <col min="16123" max="16123" width="17.7109375" style="16" customWidth="1"/>
    <col min="16124" max="16124" width="8.421875" style="16" customWidth="1"/>
    <col min="16125" max="16125" width="12.00390625" style="16" customWidth="1"/>
    <col min="16126" max="16126" width="9.140625" style="16" customWidth="1"/>
    <col min="16127" max="16127" width="4.00390625" style="16" customWidth="1"/>
    <col min="16128" max="16382" width="9.140625" style="16" customWidth="1"/>
    <col min="16383" max="16384" width="9.140625" style="16" customWidth="1"/>
  </cols>
  <sheetData>
    <row r="1" spans="1:4" ht="15">
      <c r="A1" s="69" t="s">
        <v>215</v>
      </c>
      <c r="B1" s="69"/>
      <c r="C1" s="69"/>
      <c r="D1" s="69"/>
    </row>
    <row r="2" spans="1:4" ht="15">
      <c r="A2" s="70" t="s">
        <v>220</v>
      </c>
      <c r="B2" s="70"/>
      <c r="C2" s="70"/>
      <c r="D2" s="70"/>
    </row>
    <row r="3" ht="18" customHeight="1"/>
    <row r="4" spans="1:6" ht="20.25">
      <c r="A4" s="71" t="s">
        <v>385</v>
      </c>
      <c r="B4" s="71"/>
      <c r="C4" s="71"/>
      <c r="D4" s="71"/>
      <c r="E4" s="71"/>
      <c r="F4" s="71"/>
    </row>
    <row r="5" spans="1:6" ht="20.25">
      <c r="A5" s="23"/>
      <c r="B5" s="23"/>
      <c r="C5" s="23"/>
      <c r="D5" s="23"/>
      <c r="E5" s="23"/>
      <c r="F5" s="23"/>
    </row>
    <row r="6" spans="1:7" ht="20.25" customHeight="1">
      <c r="A6" s="23"/>
      <c r="B6" s="73" t="s">
        <v>386</v>
      </c>
      <c r="C6" s="73"/>
      <c r="D6" s="73"/>
      <c r="E6" s="73"/>
      <c r="F6" s="73"/>
      <c r="G6" s="73"/>
    </row>
    <row r="7" spans="1:7" ht="20.25">
      <c r="A7" s="23"/>
      <c r="B7" s="73"/>
      <c r="C7" s="73"/>
      <c r="D7" s="73"/>
      <c r="E7" s="73"/>
      <c r="F7" s="73"/>
      <c r="G7" s="73"/>
    </row>
    <row r="8" spans="1:7" ht="20.25">
      <c r="A8" s="23"/>
      <c r="B8" s="73"/>
      <c r="C8" s="73"/>
      <c r="D8" s="73"/>
      <c r="E8" s="73"/>
      <c r="F8" s="73"/>
      <c r="G8" s="73"/>
    </row>
    <row r="9" spans="1:7" ht="20.25">
      <c r="A9" s="23"/>
      <c r="B9" s="73"/>
      <c r="C9" s="73"/>
      <c r="D9" s="73"/>
      <c r="E9" s="73"/>
      <c r="F9" s="73"/>
      <c r="G9" s="73"/>
    </row>
    <row r="10" spans="1:7" ht="20.25">
      <c r="A10" s="23"/>
      <c r="B10" s="73"/>
      <c r="C10" s="73"/>
      <c r="D10" s="73"/>
      <c r="E10" s="73"/>
      <c r="F10" s="73"/>
      <c r="G10" s="73"/>
    </row>
    <row r="13" spans="1:6" ht="19.5" customHeight="1">
      <c r="A13" s="10" t="s">
        <v>0</v>
      </c>
      <c r="B13" s="10" t="s">
        <v>1</v>
      </c>
      <c r="C13" s="24" t="s">
        <v>2</v>
      </c>
      <c r="D13" s="10" t="s">
        <v>3</v>
      </c>
      <c r="E13" s="10" t="s">
        <v>4</v>
      </c>
      <c r="F13" s="27" t="s">
        <v>213</v>
      </c>
    </row>
    <row r="14" spans="1:6" ht="22.15" customHeight="1">
      <c r="A14" s="11">
        <v>1</v>
      </c>
      <c r="B14" s="11" t="s">
        <v>9</v>
      </c>
      <c r="C14" s="25" t="s">
        <v>10</v>
      </c>
      <c r="D14" s="12" t="s">
        <v>11</v>
      </c>
      <c r="E14" s="12" t="s">
        <v>12</v>
      </c>
      <c r="F14" s="28">
        <f>VLOOKUP(B14,'[1]Data'!$A$2:$L$614,12,0)</f>
        <v>2130000</v>
      </c>
    </row>
    <row r="15" spans="1:6" ht="22.15" customHeight="1">
      <c r="A15" s="11">
        <v>2</v>
      </c>
      <c r="B15" s="13" t="s">
        <v>13</v>
      </c>
      <c r="C15" s="26" t="s">
        <v>14</v>
      </c>
      <c r="D15" s="14" t="s">
        <v>15</v>
      </c>
      <c r="E15" s="14" t="s">
        <v>16</v>
      </c>
      <c r="F15" s="29">
        <f>VLOOKUP(B15,'[1]Data'!$A$2:$L$614,12,0)</f>
        <v>4746500</v>
      </c>
    </row>
    <row r="16" spans="1:6" ht="22.15" customHeight="1">
      <c r="A16" s="11">
        <v>3</v>
      </c>
      <c r="B16" s="13" t="s">
        <v>17</v>
      </c>
      <c r="C16" s="26" t="s">
        <v>18</v>
      </c>
      <c r="D16" s="14" t="s">
        <v>19</v>
      </c>
      <c r="E16" s="14" t="s">
        <v>20</v>
      </c>
      <c r="F16" s="29">
        <f>VLOOKUP(B16,'[1]Data'!$A$2:$L$614,12,0)</f>
        <v>1170000</v>
      </c>
    </row>
    <row r="17" spans="1:6" ht="22.15" customHeight="1">
      <c r="A17" s="11">
        <v>4</v>
      </c>
      <c r="B17" s="13" t="s">
        <v>21</v>
      </c>
      <c r="C17" s="26" t="s">
        <v>22</v>
      </c>
      <c r="D17" s="14" t="s">
        <v>23</v>
      </c>
      <c r="E17" s="14" t="s">
        <v>24</v>
      </c>
      <c r="F17" s="29">
        <f>VLOOKUP(B17,'[1]Data'!$A$2:$L$614,12,0)</f>
        <v>988500</v>
      </c>
    </row>
    <row r="18" spans="1:6" ht="22.15" customHeight="1">
      <c r="A18" s="11">
        <v>5</v>
      </c>
      <c r="B18" s="13" t="s">
        <v>25</v>
      </c>
      <c r="C18" s="26" t="s">
        <v>26</v>
      </c>
      <c r="D18" s="14" t="s">
        <v>23</v>
      </c>
      <c r="E18" s="14" t="s">
        <v>27</v>
      </c>
      <c r="F18" s="29">
        <f>VLOOKUP(B18,'[1]Data'!$A$2:$L$614,12,0)</f>
        <v>993500</v>
      </c>
    </row>
    <row r="19" spans="1:6" ht="22.15" customHeight="1">
      <c r="A19" s="11">
        <v>6</v>
      </c>
      <c r="B19" s="13" t="s">
        <v>29</v>
      </c>
      <c r="C19" s="26" t="s">
        <v>30</v>
      </c>
      <c r="D19" s="14" t="s">
        <v>28</v>
      </c>
      <c r="E19" s="14" t="s">
        <v>31</v>
      </c>
      <c r="F19" s="29">
        <f>VLOOKUP(B19,'[1]Data'!$A$2:$L$614,12,0)</f>
        <v>492500</v>
      </c>
    </row>
    <row r="20" spans="1:6" ht="22.15" customHeight="1">
      <c r="A20" s="11">
        <v>7</v>
      </c>
      <c r="B20" s="13" t="s">
        <v>33</v>
      </c>
      <c r="C20" s="26" t="s">
        <v>34</v>
      </c>
      <c r="D20" s="14" t="s">
        <v>32</v>
      </c>
      <c r="E20" s="14" t="s">
        <v>35</v>
      </c>
      <c r="F20" s="29">
        <f>VLOOKUP(B20,'[1]Data'!$A$2:$L$614,12,0)</f>
        <v>2183500</v>
      </c>
    </row>
    <row r="21" spans="1:6" ht="22.15" customHeight="1">
      <c r="A21" s="11">
        <v>8</v>
      </c>
      <c r="B21" s="13" t="s">
        <v>37</v>
      </c>
      <c r="C21" s="26" t="s">
        <v>38</v>
      </c>
      <c r="D21" s="14" t="s">
        <v>36</v>
      </c>
      <c r="E21" s="14" t="s">
        <v>39</v>
      </c>
      <c r="F21" s="29">
        <f>VLOOKUP(B21,'[1]Data'!$A$2:$L$614,12,0)</f>
        <v>995000</v>
      </c>
    </row>
    <row r="22" spans="1:6" ht="22.15" customHeight="1">
      <c r="A22" s="11">
        <v>9</v>
      </c>
      <c r="B22" s="13" t="s">
        <v>48</v>
      </c>
      <c r="C22" s="26" t="s">
        <v>49</v>
      </c>
      <c r="D22" s="14" t="s">
        <v>47</v>
      </c>
      <c r="E22" s="14" t="s">
        <v>50</v>
      </c>
      <c r="F22" s="29">
        <f>VLOOKUP(B22,'[1]Data'!$A$2:$L$614,12,0)</f>
        <v>481000</v>
      </c>
    </row>
    <row r="23" spans="1:6" ht="22.15" customHeight="1">
      <c r="A23" s="11">
        <v>10</v>
      </c>
      <c r="B23" s="13" t="s">
        <v>52</v>
      </c>
      <c r="C23" s="26" t="s">
        <v>53</v>
      </c>
      <c r="D23" s="14" t="s">
        <v>54</v>
      </c>
      <c r="E23" s="14" t="s">
        <v>55</v>
      </c>
      <c r="F23" s="29">
        <f>VLOOKUP(B23,'[1]Data'!$A$2:$L$614,12,0)</f>
        <v>543000</v>
      </c>
    </row>
    <row r="24" spans="1:6" ht="22.15" customHeight="1">
      <c r="A24" s="11">
        <v>11</v>
      </c>
      <c r="B24" s="13" t="s">
        <v>57</v>
      </c>
      <c r="C24" s="26" t="s">
        <v>58</v>
      </c>
      <c r="D24" s="14" t="s">
        <v>56</v>
      </c>
      <c r="E24" s="14" t="s">
        <v>59</v>
      </c>
      <c r="F24" s="29">
        <f>VLOOKUP(B24,'[1]Data'!$A$2:$L$614,12,0)</f>
        <v>1990000</v>
      </c>
    </row>
    <row r="25" spans="1:6" ht="22.15" customHeight="1">
      <c r="A25" s="11">
        <v>12</v>
      </c>
      <c r="B25" s="13" t="s">
        <v>61</v>
      </c>
      <c r="C25" s="26" t="s">
        <v>62</v>
      </c>
      <c r="D25" s="14" t="s">
        <v>60</v>
      </c>
      <c r="E25" s="14" t="s">
        <v>63</v>
      </c>
      <c r="F25" s="29">
        <f>VLOOKUP(B25,'[1]Data'!$A$2:$L$614,12,0)</f>
        <v>597000</v>
      </c>
    </row>
    <row r="26" spans="1:6" ht="22.15" customHeight="1">
      <c r="A26" s="11">
        <v>13</v>
      </c>
      <c r="B26" s="13" t="s">
        <v>64</v>
      </c>
      <c r="C26" s="26" t="s">
        <v>65</v>
      </c>
      <c r="D26" s="14" t="s">
        <v>66</v>
      </c>
      <c r="E26" s="14" t="s">
        <v>67</v>
      </c>
      <c r="F26" s="29">
        <f>VLOOKUP(B26,'[1]Data'!$A$2:$L$614,12,0)</f>
        <v>2944500</v>
      </c>
    </row>
    <row r="27" spans="1:6" ht="22.15" customHeight="1">
      <c r="A27" s="11">
        <v>14</v>
      </c>
      <c r="B27" s="13" t="s">
        <v>69</v>
      </c>
      <c r="C27" s="26" t="s">
        <v>70</v>
      </c>
      <c r="D27" s="14" t="s">
        <v>68</v>
      </c>
      <c r="E27" s="14" t="s">
        <v>71</v>
      </c>
      <c r="F27" s="29">
        <f>VLOOKUP(B27,'[1]Data'!$A$2:$L$614,12,0)</f>
        <v>694000</v>
      </c>
    </row>
    <row r="28" spans="1:6" ht="22.15" customHeight="1">
      <c r="A28" s="11">
        <v>15</v>
      </c>
      <c r="B28" s="13" t="s">
        <v>72</v>
      </c>
      <c r="C28" s="26" t="s">
        <v>73</v>
      </c>
      <c r="D28" s="14" t="s">
        <v>74</v>
      </c>
      <c r="E28" s="14" t="s">
        <v>75</v>
      </c>
      <c r="F28" s="29">
        <f>VLOOKUP(B28,'[1]Data'!$A$2:$L$614,12,0)</f>
        <v>5000</v>
      </c>
    </row>
    <row r="29" spans="1:6" ht="22.15" customHeight="1">
      <c r="A29" s="11">
        <v>16</v>
      </c>
      <c r="B29" s="13" t="s">
        <v>76</v>
      </c>
      <c r="C29" s="26" t="s">
        <v>77</v>
      </c>
      <c r="D29" s="14" t="s">
        <v>78</v>
      </c>
      <c r="E29" s="14" t="s">
        <v>79</v>
      </c>
      <c r="F29" s="29">
        <f>VLOOKUP(B29,'[1]Data'!$A$2:$L$614,12,0)</f>
        <v>799500</v>
      </c>
    </row>
    <row r="30" spans="1:6" ht="22.15" customHeight="1">
      <c r="A30" s="11">
        <v>17</v>
      </c>
      <c r="B30" s="13" t="s">
        <v>80</v>
      </c>
      <c r="C30" s="26" t="s">
        <v>81</v>
      </c>
      <c r="D30" s="14" t="s">
        <v>78</v>
      </c>
      <c r="E30" s="14" t="s">
        <v>82</v>
      </c>
      <c r="F30" s="29">
        <f>VLOOKUP(B30,'[1]Data'!$A$2:$L$614,12,0)</f>
        <v>2352000</v>
      </c>
    </row>
    <row r="31" spans="1:6" ht="22.15" customHeight="1">
      <c r="A31" s="11">
        <v>18</v>
      </c>
      <c r="B31" s="13" t="s">
        <v>83</v>
      </c>
      <c r="C31" s="26" t="s">
        <v>84</v>
      </c>
      <c r="D31" s="14" t="s">
        <v>85</v>
      </c>
      <c r="E31" s="14" t="s">
        <v>86</v>
      </c>
      <c r="F31" s="29">
        <f>VLOOKUP(B31,'[1]Data'!$A$2:$L$614,12,0)</f>
        <v>2345000</v>
      </c>
    </row>
    <row r="32" spans="1:6" ht="22.9" customHeight="1">
      <c r="A32" s="11">
        <v>19</v>
      </c>
      <c r="B32" s="13" t="s">
        <v>88</v>
      </c>
      <c r="C32" s="26" t="s">
        <v>89</v>
      </c>
      <c r="D32" s="14" t="s">
        <v>87</v>
      </c>
      <c r="E32" s="14" t="s">
        <v>90</v>
      </c>
      <c r="F32" s="29">
        <f>VLOOKUP(B32,'[1]Data'!$A$2:$L$614,12,0)</f>
        <v>4470000</v>
      </c>
    </row>
    <row r="33" spans="1:6" ht="22.15" customHeight="1">
      <c r="A33" s="11">
        <v>20</v>
      </c>
      <c r="B33" s="13" t="s">
        <v>92</v>
      </c>
      <c r="C33" s="26" t="s">
        <v>93</v>
      </c>
      <c r="D33" s="14" t="s">
        <v>91</v>
      </c>
      <c r="E33" s="14" t="s">
        <v>94</v>
      </c>
      <c r="F33" s="29">
        <f>VLOOKUP(B33,'[1]Data'!$A$2:$L$614,12,0)</f>
        <v>698500</v>
      </c>
    </row>
    <row r="34" spans="1:6" ht="22.15" customHeight="1">
      <c r="A34" s="11">
        <v>21</v>
      </c>
      <c r="B34" s="13" t="s">
        <v>96</v>
      </c>
      <c r="C34" s="26" t="s">
        <v>97</v>
      </c>
      <c r="D34" s="14" t="s">
        <v>95</v>
      </c>
      <c r="E34" s="14" t="s">
        <v>98</v>
      </c>
      <c r="F34" s="29">
        <f>VLOOKUP(B34,'[1]Data'!$A$2:$L$614,12,0)</f>
        <v>2000</v>
      </c>
    </row>
    <row r="35" spans="1:6" ht="22.15" customHeight="1">
      <c r="A35" s="11">
        <v>22</v>
      </c>
      <c r="B35" s="13" t="s">
        <v>99</v>
      </c>
      <c r="C35" s="26" t="s">
        <v>100</v>
      </c>
      <c r="D35" s="14" t="s">
        <v>101</v>
      </c>
      <c r="E35" s="14" t="s">
        <v>102</v>
      </c>
      <c r="F35" s="29">
        <f>VLOOKUP(B35,'[1]Data'!$A$2:$L$614,12,0)</f>
        <v>2808000</v>
      </c>
    </row>
    <row r="36" spans="1:6" ht="22.15" customHeight="1">
      <c r="A36" s="11">
        <v>23</v>
      </c>
      <c r="B36" s="13" t="s">
        <v>103</v>
      </c>
      <c r="C36" s="26" t="s">
        <v>104</v>
      </c>
      <c r="D36" s="14" t="s">
        <v>101</v>
      </c>
      <c r="E36" s="14" t="s">
        <v>105</v>
      </c>
      <c r="F36" s="29">
        <f>VLOOKUP(B36,'[1]Data'!$A$2:$L$614,12,0)</f>
        <v>2808000</v>
      </c>
    </row>
    <row r="37" spans="1:6" ht="22.15" customHeight="1">
      <c r="A37" s="11">
        <v>24</v>
      </c>
      <c r="B37" s="13" t="s">
        <v>106</v>
      </c>
      <c r="C37" s="26" t="s">
        <v>107</v>
      </c>
      <c r="D37" s="14" t="s">
        <v>108</v>
      </c>
      <c r="E37" s="14" t="s">
        <v>109</v>
      </c>
      <c r="F37" s="29">
        <f>VLOOKUP(B37,'[1]Data'!$A$2:$L$614,12,0)</f>
        <v>1919000</v>
      </c>
    </row>
    <row r="38" spans="1:6" ht="22.15" customHeight="1">
      <c r="A38" s="11">
        <v>25</v>
      </c>
      <c r="B38" s="13" t="s">
        <v>111</v>
      </c>
      <c r="C38" s="26" t="s">
        <v>112</v>
      </c>
      <c r="D38" s="14" t="s">
        <v>110</v>
      </c>
      <c r="E38" s="14" t="s">
        <v>113</v>
      </c>
      <c r="F38" s="29">
        <f>VLOOKUP(B38,'[1]Data'!$A$2:$L$614,12,0)</f>
        <v>3536000</v>
      </c>
    </row>
    <row r="39" spans="1:6" ht="22.15" customHeight="1">
      <c r="A39" s="11">
        <v>26</v>
      </c>
      <c r="B39" s="13" t="s">
        <v>114</v>
      </c>
      <c r="C39" s="26" t="s">
        <v>115</v>
      </c>
      <c r="D39" s="14" t="s">
        <v>110</v>
      </c>
      <c r="E39" s="14" t="s">
        <v>116</v>
      </c>
      <c r="F39" s="29">
        <f>VLOOKUP(B39,'[1]Data'!$A$2:$L$614,12,0)</f>
        <v>2891000</v>
      </c>
    </row>
    <row r="40" spans="1:6" ht="22.15" customHeight="1">
      <c r="A40" s="11">
        <v>27</v>
      </c>
      <c r="B40" s="13" t="s">
        <v>118</v>
      </c>
      <c r="C40" s="26" t="s">
        <v>119</v>
      </c>
      <c r="D40" s="14" t="s">
        <v>117</v>
      </c>
      <c r="E40" s="14" t="s">
        <v>120</v>
      </c>
      <c r="F40" s="29">
        <f>VLOOKUP(B40,'[1]Data'!$A$2:$L$614,12,0)</f>
        <v>1581500</v>
      </c>
    </row>
    <row r="41" spans="1:6" ht="22.15" customHeight="1">
      <c r="A41" s="11">
        <v>28</v>
      </c>
      <c r="B41" s="13" t="s">
        <v>122</v>
      </c>
      <c r="C41" s="26" t="s">
        <v>123</v>
      </c>
      <c r="D41" s="14" t="s">
        <v>121</v>
      </c>
      <c r="E41" s="14" t="s">
        <v>124</v>
      </c>
      <c r="F41" s="29">
        <f>VLOOKUP(B41,'[1]Data'!$A$2:$L$614,12,0)</f>
        <v>1592000</v>
      </c>
    </row>
    <row r="42" spans="1:6" ht="22.15" customHeight="1">
      <c r="A42" s="11">
        <v>29</v>
      </c>
      <c r="B42" s="13" t="s">
        <v>126</v>
      </c>
      <c r="C42" s="26" t="s">
        <v>127</v>
      </c>
      <c r="D42" s="14" t="s">
        <v>125</v>
      </c>
      <c r="E42" s="14" t="s">
        <v>128</v>
      </c>
      <c r="F42" s="29">
        <f>VLOOKUP(B42,'[1]Data'!$A$2:$L$614,12,0)</f>
        <v>1688000</v>
      </c>
    </row>
    <row r="43" spans="1:6" ht="22.15" customHeight="1">
      <c r="A43" s="11">
        <v>30</v>
      </c>
      <c r="B43" s="13" t="s">
        <v>129</v>
      </c>
      <c r="C43" s="26" t="s">
        <v>130</v>
      </c>
      <c r="D43" s="14" t="s">
        <v>125</v>
      </c>
      <c r="E43" s="14" t="s">
        <v>131</v>
      </c>
      <c r="F43" s="29">
        <f>VLOOKUP(B43,'[1]Data'!$A$2:$L$614,12,0)</f>
        <v>1592000</v>
      </c>
    </row>
    <row r="44" spans="1:6" ht="22.15" customHeight="1">
      <c r="A44" s="11">
        <v>31</v>
      </c>
      <c r="B44" s="13" t="s">
        <v>137</v>
      </c>
      <c r="C44" s="26" t="s">
        <v>138</v>
      </c>
      <c r="D44" s="14" t="s">
        <v>139</v>
      </c>
      <c r="E44" s="14" t="s">
        <v>140</v>
      </c>
      <c r="F44" s="29">
        <f>VLOOKUP(B44,'[1]Data'!$A$2:$L$614,12,0)</f>
        <v>595500</v>
      </c>
    </row>
    <row r="45" spans="1:6" ht="22.15" customHeight="1">
      <c r="A45" s="11">
        <v>32</v>
      </c>
      <c r="B45" s="13" t="s">
        <v>141</v>
      </c>
      <c r="C45" s="26" t="s">
        <v>142</v>
      </c>
      <c r="D45" s="14" t="s">
        <v>143</v>
      </c>
      <c r="E45" s="14" t="s">
        <v>144</v>
      </c>
      <c r="F45" s="29">
        <f>VLOOKUP(B45,'[1]Data'!$A$2:$L$614,12,0)</f>
        <v>964500</v>
      </c>
    </row>
    <row r="46" spans="1:6" ht="22.15" customHeight="1">
      <c r="A46" s="11">
        <v>33</v>
      </c>
      <c r="B46" s="13" t="s">
        <v>145</v>
      </c>
      <c r="C46" s="26" t="s">
        <v>146</v>
      </c>
      <c r="D46" s="14" t="s">
        <v>143</v>
      </c>
      <c r="E46" s="14" t="s">
        <v>147</v>
      </c>
      <c r="F46" s="29">
        <f>VLOOKUP(B46,'[1]Data'!$A$2:$L$614,12,0)</f>
        <v>2500</v>
      </c>
    </row>
    <row r="47" spans="1:6" ht="22.15" customHeight="1">
      <c r="A47" s="11">
        <v>34</v>
      </c>
      <c r="B47" s="13" t="s">
        <v>148</v>
      </c>
      <c r="C47" s="26" t="s">
        <v>149</v>
      </c>
      <c r="D47" s="14" t="s">
        <v>143</v>
      </c>
      <c r="E47" s="14" t="s">
        <v>150</v>
      </c>
      <c r="F47" s="29">
        <f>VLOOKUP(B47,'[1]Data'!$A$2:$L$614,12,0)</f>
        <v>1065000</v>
      </c>
    </row>
    <row r="48" spans="1:6" ht="22.15" customHeight="1">
      <c r="A48" s="11">
        <v>35</v>
      </c>
      <c r="B48" s="13" t="s">
        <v>152</v>
      </c>
      <c r="C48" s="26" t="s">
        <v>153</v>
      </c>
      <c r="D48" s="14" t="s">
        <v>154</v>
      </c>
      <c r="E48" s="14" t="s">
        <v>155</v>
      </c>
      <c r="F48" s="29">
        <f>VLOOKUP(B48,'[1]Data'!$A$2:$L$614,12,0)</f>
        <v>1170000</v>
      </c>
    </row>
    <row r="49" spans="1:6" ht="22.15" customHeight="1">
      <c r="A49" s="11">
        <v>36</v>
      </c>
      <c r="B49" s="13" t="s">
        <v>156</v>
      </c>
      <c r="C49" s="26" t="s">
        <v>157</v>
      </c>
      <c r="D49" s="14" t="s">
        <v>158</v>
      </c>
      <c r="E49" s="14" t="s">
        <v>159</v>
      </c>
      <c r="F49" s="29">
        <f>VLOOKUP(B49,'[1]Data'!$A$2:$L$614,12,0)</f>
        <v>865000</v>
      </c>
    </row>
    <row r="50" spans="1:6" ht="22.15" customHeight="1">
      <c r="A50" s="11">
        <v>37</v>
      </c>
      <c r="B50" s="13" t="s">
        <v>161</v>
      </c>
      <c r="C50" s="26" t="s">
        <v>162</v>
      </c>
      <c r="D50" s="14" t="s">
        <v>160</v>
      </c>
      <c r="E50" s="14" t="s">
        <v>163</v>
      </c>
      <c r="F50" s="29">
        <f>VLOOKUP(B50,'[1]Data'!$A$2:$L$614,12,0)</f>
        <v>1062000</v>
      </c>
    </row>
    <row r="51" spans="1:6" ht="22.15" customHeight="1">
      <c r="A51" s="11">
        <v>38</v>
      </c>
      <c r="B51" s="13" t="s">
        <v>164</v>
      </c>
      <c r="C51" s="26" t="s">
        <v>165</v>
      </c>
      <c r="D51" s="14" t="s">
        <v>160</v>
      </c>
      <c r="E51" s="14" t="s">
        <v>166</v>
      </c>
      <c r="F51" s="29">
        <f>VLOOKUP(B51,'[1]Data'!$A$2:$L$614,12,0)</f>
        <v>5127500</v>
      </c>
    </row>
    <row r="52" spans="1:6" ht="22.9" customHeight="1">
      <c r="A52" s="11">
        <v>39</v>
      </c>
      <c r="B52" s="13" t="s">
        <v>167</v>
      </c>
      <c r="C52" s="26" t="s">
        <v>168</v>
      </c>
      <c r="D52" s="14" t="s">
        <v>169</v>
      </c>
      <c r="E52" s="14" t="s">
        <v>170</v>
      </c>
      <c r="F52" s="29">
        <f>VLOOKUP(B52,'[1]Data'!$A$2:$L$614,12,0)</f>
        <v>1757500</v>
      </c>
    </row>
    <row r="53" spans="1:6" ht="22.15" customHeight="1">
      <c r="A53" s="11">
        <v>40</v>
      </c>
      <c r="B53" s="13" t="s">
        <v>172</v>
      </c>
      <c r="C53" s="26" t="s">
        <v>173</v>
      </c>
      <c r="D53" s="14" t="s">
        <v>171</v>
      </c>
      <c r="E53" s="14" t="s">
        <v>174</v>
      </c>
      <c r="F53" s="29">
        <f>VLOOKUP(B53,'[1]Data'!$A$2:$L$614,12,0)</f>
        <v>3404500</v>
      </c>
    </row>
    <row r="54" spans="1:6" ht="22.15" customHeight="1">
      <c r="A54" s="11">
        <v>41</v>
      </c>
      <c r="B54" s="13" t="s">
        <v>175</v>
      </c>
      <c r="C54" s="26" t="s">
        <v>176</v>
      </c>
      <c r="D54" s="14" t="s">
        <v>177</v>
      </c>
      <c r="E54" s="14" t="s">
        <v>178</v>
      </c>
      <c r="F54" s="29">
        <f>VLOOKUP(B54,'[1]Data'!$A$2:$L$614,12,0)</f>
        <v>2340000</v>
      </c>
    </row>
    <row r="55" spans="1:6" ht="22.15" customHeight="1">
      <c r="A55" s="11">
        <v>42</v>
      </c>
      <c r="B55" s="13" t="s">
        <v>179</v>
      </c>
      <c r="C55" s="26" t="s">
        <v>180</v>
      </c>
      <c r="D55" s="14" t="s">
        <v>181</v>
      </c>
      <c r="E55" s="14" t="s">
        <v>182</v>
      </c>
      <c r="F55" s="29">
        <f>VLOOKUP(B55,'[1]Data'!$A$2:$L$614,12,0)</f>
        <v>2340000</v>
      </c>
    </row>
    <row r="56" spans="1:6" ht="22.15" customHeight="1">
      <c r="A56" s="11">
        <v>43</v>
      </c>
      <c r="B56" s="13" t="s">
        <v>183</v>
      </c>
      <c r="C56" s="26" t="s">
        <v>184</v>
      </c>
      <c r="D56" s="14" t="s">
        <v>185</v>
      </c>
      <c r="E56" s="14" t="s">
        <v>186</v>
      </c>
      <c r="F56" s="29">
        <f>VLOOKUP(B56,'[1]Data'!$A$2:$L$614,12,0)</f>
        <v>31715000</v>
      </c>
    </row>
    <row r="57" spans="1:6" ht="22.15" customHeight="1">
      <c r="A57" s="11">
        <v>44</v>
      </c>
      <c r="B57" s="13" t="s">
        <v>187</v>
      </c>
      <c r="C57" s="26" t="s">
        <v>188</v>
      </c>
      <c r="D57" s="14" t="s">
        <v>189</v>
      </c>
      <c r="E57" s="14" t="s">
        <v>190</v>
      </c>
      <c r="F57" s="29">
        <f>VLOOKUP(B57,'[1]Data'!$A$2:$L$614,12,0)</f>
        <v>643000</v>
      </c>
    </row>
    <row r="58" spans="1:6" ht="22.15" customHeight="1">
      <c r="A58" s="11">
        <v>45</v>
      </c>
      <c r="B58" s="13" t="s">
        <v>192</v>
      </c>
      <c r="C58" s="26" t="s">
        <v>193</v>
      </c>
      <c r="D58" s="14" t="s">
        <v>191</v>
      </c>
      <c r="E58" s="14" t="s">
        <v>194</v>
      </c>
      <c r="F58" s="29">
        <f>VLOOKUP(B58,'[1]Data'!$A$2:$L$614,12,0)</f>
        <v>2000000</v>
      </c>
    </row>
    <row r="59" spans="1:6" ht="22.15" customHeight="1">
      <c r="A59" s="11">
        <v>46</v>
      </c>
      <c r="B59" s="13" t="s">
        <v>195</v>
      </c>
      <c r="C59" s="26" t="s">
        <v>196</v>
      </c>
      <c r="D59" s="14" t="s">
        <v>191</v>
      </c>
      <c r="E59" s="14" t="s">
        <v>51</v>
      </c>
      <c r="F59" s="29">
        <f>VLOOKUP(B59,'[1]Data'!$A$2:$L$614,12,0)</f>
        <v>337000</v>
      </c>
    </row>
    <row r="60" spans="1:6" ht="22.15" customHeight="1">
      <c r="A60" s="11">
        <v>47</v>
      </c>
      <c r="B60" s="13" t="s">
        <v>198</v>
      </c>
      <c r="C60" s="26" t="s">
        <v>199</v>
      </c>
      <c r="D60" s="14" t="s">
        <v>197</v>
      </c>
      <c r="E60" s="14" t="s">
        <v>200</v>
      </c>
      <c r="F60" s="29">
        <f>VLOOKUP(B60,'[1]Data'!$A$2:$L$614,12,0)</f>
        <v>1000</v>
      </c>
    </row>
    <row r="61" spans="1:6" ht="22.15" customHeight="1">
      <c r="A61" s="11">
        <v>48</v>
      </c>
      <c r="B61" s="13" t="s">
        <v>201</v>
      </c>
      <c r="C61" s="26" t="s">
        <v>202</v>
      </c>
      <c r="D61" s="14" t="s">
        <v>203</v>
      </c>
      <c r="E61" s="14" t="s">
        <v>204</v>
      </c>
      <c r="F61" s="29">
        <f>VLOOKUP(B61,'[1]Data'!$A$2:$L$614,12,0)</f>
        <v>460000</v>
      </c>
    </row>
    <row r="62" spans="1:6" ht="22.15" customHeight="1">
      <c r="A62" s="11">
        <v>49</v>
      </c>
      <c r="B62" s="13" t="s">
        <v>205</v>
      </c>
      <c r="C62" s="26" t="s">
        <v>206</v>
      </c>
      <c r="D62" s="14" t="s">
        <v>207</v>
      </c>
      <c r="E62" s="14" t="s">
        <v>208</v>
      </c>
      <c r="F62" s="29">
        <f>VLOOKUP(B62,'[1]Data'!$A$2:$L$614,12,0)</f>
        <v>378000</v>
      </c>
    </row>
    <row r="63" spans="1:6" ht="22.15" customHeight="1">
      <c r="A63" s="11">
        <v>50</v>
      </c>
      <c r="B63" s="13" t="s">
        <v>209</v>
      </c>
      <c r="C63" s="26" t="s">
        <v>210</v>
      </c>
      <c r="D63" s="14" t="s">
        <v>211</v>
      </c>
      <c r="E63" s="14" t="s">
        <v>212</v>
      </c>
      <c r="F63" s="29">
        <f>VLOOKUP(B63,'[1]Data'!$A$2:$L$614,12,0)</f>
        <v>1000</v>
      </c>
    </row>
    <row r="64" spans="1:6" s="19" customFormat="1" ht="19.5" customHeight="1">
      <c r="A64" s="21"/>
      <c r="B64" s="21"/>
      <c r="C64" s="21" t="s">
        <v>214</v>
      </c>
      <c r="D64" s="21"/>
      <c r="E64" s="21"/>
      <c r="F64" s="22">
        <f>SUM(F14:F63)</f>
        <v>108265500</v>
      </c>
    </row>
    <row r="65" ht="16.5" customHeight="1"/>
    <row r="66" spans="3:6" s="19" customFormat="1" ht="18.75" customHeight="1">
      <c r="C66" s="19" t="s">
        <v>218</v>
      </c>
      <c r="E66" s="72" t="s">
        <v>216</v>
      </c>
      <c r="F66" s="72"/>
    </row>
    <row r="67" s="19" customFormat="1" ht="14.25">
      <c r="F67" s="20"/>
    </row>
    <row r="68" s="19" customFormat="1" ht="14.25">
      <c r="F68" s="20"/>
    </row>
    <row r="69" s="19" customFormat="1" ht="14.25">
      <c r="F69" s="20"/>
    </row>
    <row r="70" spans="3:6" s="18" customFormat="1" ht="18" customHeight="1">
      <c r="C70" s="66" t="s">
        <v>219</v>
      </c>
      <c r="D70" s="66"/>
      <c r="E70" s="68" t="s">
        <v>217</v>
      </c>
      <c r="F70" s="68"/>
    </row>
    <row r="71" s="19" customFormat="1" ht="14.25">
      <c r="F71" s="20"/>
    </row>
  </sheetData>
  <mergeCells count="6">
    <mergeCell ref="E70:F70"/>
    <mergeCell ref="A1:D1"/>
    <mergeCell ref="A2:D2"/>
    <mergeCell ref="A4:F4"/>
    <mergeCell ref="E66:F66"/>
    <mergeCell ref="B6:G10"/>
  </mergeCells>
  <printOptions/>
  <pageMargins left="0.7" right="0.4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0"/>
  <sheetViews>
    <sheetView workbookViewId="0" topLeftCell="A1">
      <selection activeCell="M21" sqref="M21"/>
    </sheetView>
  </sheetViews>
  <sheetFormatPr defaultColWidth="9.140625" defaultRowHeight="15"/>
  <cols>
    <col min="1" max="1" width="4.57421875" style="7" customWidth="1"/>
    <col min="2" max="2" width="9.8515625" style="3" customWidth="1"/>
    <col min="3" max="3" width="26.28125" style="8" customWidth="1"/>
    <col min="4" max="4" width="13.28125" style="3" customWidth="1"/>
    <col min="5" max="5" width="21.421875" style="9" customWidth="1"/>
    <col min="6" max="6" width="12.00390625" style="3" customWidth="1"/>
    <col min="7" max="8" width="11.8515625" style="3" customWidth="1"/>
    <col min="9" max="9" width="11.421875" style="3" customWidth="1"/>
    <col min="10" max="254" width="9.00390625" style="3" customWidth="1"/>
    <col min="255" max="255" width="4.7109375" style="3" customWidth="1"/>
    <col min="256" max="256" width="8.8515625" style="3" customWidth="1"/>
    <col min="257" max="257" width="18.421875" style="3" customWidth="1"/>
    <col min="258" max="258" width="8.421875" style="3" customWidth="1"/>
    <col min="259" max="259" width="17.7109375" style="3" customWidth="1"/>
    <col min="260" max="260" width="8.421875" style="3" customWidth="1"/>
    <col min="261" max="261" width="12.00390625" style="3" customWidth="1"/>
    <col min="262" max="262" width="9.140625" style="3" customWidth="1"/>
    <col min="263" max="263" width="4.00390625" style="3" customWidth="1"/>
    <col min="264" max="510" width="9.00390625" style="3" customWidth="1"/>
    <col min="511" max="511" width="4.7109375" style="3" customWidth="1"/>
    <col min="512" max="512" width="8.8515625" style="3" customWidth="1"/>
    <col min="513" max="513" width="18.421875" style="3" customWidth="1"/>
    <col min="514" max="514" width="8.421875" style="3" customWidth="1"/>
    <col min="515" max="515" width="17.7109375" style="3" customWidth="1"/>
    <col min="516" max="516" width="8.421875" style="3" customWidth="1"/>
    <col min="517" max="517" width="12.00390625" style="3" customWidth="1"/>
    <col min="518" max="518" width="9.140625" style="3" customWidth="1"/>
    <col min="519" max="519" width="4.00390625" style="3" customWidth="1"/>
    <col min="520" max="766" width="9.00390625" style="3" customWidth="1"/>
    <col min="767" max="767" width="4.7109375" style="3" customWidth="1"/>
    <col min="768" max="768" width="8.8515625" style="3" customWidth="1"/>
    <col min="769" max="769" width="18.421875" style="3" customWidth="1"/>
    <col min="770" max="770" width="8.421875" style="3" customWidth="1"/>
    <col min="771" max="771" width="17.7109375" style="3" customWidth="1"/>
    <col min="772" max="772" width="8.421875" style="3" customWidth="1"/>
    <col min="773" max="773" width="12.00390625" style="3" customWidth="1"/>
    <col min="774" max="774" width="9.140625" style="3" customWidth="1"/>
    <col min="775" max="775" width="4.00390625" style="3" customWidth="1"/>
    <col min="776" max="1022" width="9.00390625" style="3" customWidth="1"/>
    <col min="1023" max="1023" width="4.7109375" style="3" customWidth="1"/>
    <col min="1024" max="1024" width="8.8515625" style="3" customWidth="1"/>
    <col min="1025" max="1025" width="18.421875" style="3" customWidth="1"/>
    <col min="1026" max="1026" width="8.421875" style="3" customWidth="1"/>
    <col min="1027" max="1027" width="17.7109375" style="3" customWidth="1"/>
    <col min="1028" max="1028" width="8.421875" style="3" customWidth="1"/>
    <col min="1029" max="1029" width="12.00390625" style="3" customWidth="1"/>
    <col min="1030" max="1030" width="9.140625" style="3" customWidth="1"/>
    <col min="1031" max="1031" width="4.00390625" style="3" customWidth="1"/>
    <col min="1032" max="1278" width="9.00390625" style="3" customWidth="1"/>
    <col min="1279" max="1279" width="4.7109375" style="3" customWidth="1"/>
    <col min="1280" max="1280" width="8.8515625" style="3" customWidth="1"/>
    <col min="1281" max="1281" width="18.421875" style="3" customWidth="1"/>
    <col min="1282" max="1282" width="8.421875" style="3" customWidth="1"/>
    <col min="1283" max="1283" width="17.7109375" style="3" customWidth="1"/>
    <col min="1284" max="1284" width="8.421875" style="3" customWidth="1"/>
    <col min="1285" max="1285" width="12.00390625" style="3" customWidth="1"/>
    <col min="1286" max="1286" width="9.140625" style="3" customWidth="1"/>
    <col min="1287" max="1287" width="4.00390625" style="3" customWidth="1"/>
    <col min="1288" max="1534" width="9.00390625" style="3" customWidth="1"/>
    <col min="1535" max="1535" width="4.7109375" style="3" customWidth="1"/>
    <col min="1536" max="1536" width="8.8515625" style="3" customWidth="1"/>
    <col min="1537" max="1537" width="18.421875" style="3" customWidth="1"/>
    <col min="1538" max="1538" width="8.421875" style="3" customWidth="1"/>
    <col min="1539" max="1539" width="17.7109375" style="3" customWidth="1"/>
    <col min="1540" max="1540" width="8.421875" style="3" customWidth="1"/>
    <col min="1541" max="1541" width="12.00390625" style="3" customWidth="1"/>
    <col min="1542" max="1542" width="9.140625" style="3" customWidth="1"/>
    <col min="1543" max="1543" width="4.00390625" style="3" customWidth="1"/>
    <col min="1544" max="1790" width="9.00390625" style="3" customWidth="1"/>
    <col min="1791" max="1791" width="4.7109375" style="3" customWidth="1"/>
    <col min="1792" max="1792" width="8.8515625" style="3" customWidth="1"/>
    <col min="1793" max="1793" width="18.421875" style="3" customWidth="1"/>
    <col min="1794" max="1794" width="8.421875" style="3" customWidth="1"/>
    <col min="1795" max="1795" width="17.7109375" style="3" customWidth="1"/>
    <col min="1796" max="1796" width="8.421875" style="3" customWidth="1"/>
    <col min="1797" max="1797" width="12.00390625" style="3" customWidth="1"/>
    <col min="1798" max="1798" width="9.140625" style="3" customWidth="1"/>
    <col min="1799" max="1799" width="4.00390625" style="3" customWidth="1"/>
    <col min="1800" max="2046" width="9.00390625" style="3" customWidth="1"/>
    <col min="2047" max="2047" width="4.7109375" style="3" customWidth="1"/>
    <col min="2048" max="2048" width="8.8515625" style="3" customWidth="1"/>
    <col min="2049" max="2049" width="18.421875" style="3" customWidth="1"/>
    <col min="2050" max="2050" width="8.421875" style="3" customWidth="1"/>
    <col min="2051" max="2051" width="17.7109375" style="3" customWidth="1"/>
    <col min="2052" max="2052" width="8.421875" style="3" customWidth="1"/>
    <col min="2053" max="2053" width="12.00390625" style="3" customWidth="1"/>
    <col min="2054" max="2054" width="9.140625" style="3" customWidth="1"/>
    <col min="2055" max="2055" width="4.00390625" style="3" customWidth="1"/>
    <col min="2056" max="2302" width="9.00390625" style="3" customWidth="1"/>
    <col min="2303" max="2303" width="4.7109375" style="3" customWidth="1"/>
    <col min="2304" max="2304" width="8.8515625" style="3" customWidth="1"/>
    <col min="2305" max="2305" width="18.421875" style="3" customWidth="1"/>
    <col min="2306" max="2306" width="8.421875" style="3" customWidth="1"/>
    <col min="2307" max="2307" width="17.7109375" style="3" customWidth="1"/>
    <col min="2308" max="2308" width="8.421875" style="3" customWidth="1"/>
    <col min="2309" max="2309" width="12.00390625" style="3" customWidth="1"/>
    <col min="2310" max="2310" width="9.140625" style="3" customWidth="1"/>
    <col min="2311" max="2311" width="4.00390625" style="3" customWidth="1"/>
    <col min="2312" max="2558" width="9.00390625" style="3" customWidth="1"/>
    <col min="2559" max="2559" width="4.7109375" style="3" customWidth="1"/>
    <col min="2560" max="2560" width="8.8515625" style="3" customWidth="1"/>
    <col min="2561" max="2561" width="18.421875" style="3" customWidth="1"/>
    <col min="2562" max="2562" width="8.421875" style="3" customWidth="1"/>
    <col min="2563" max="2563" width="17.7109375" style="3" customWidth="1"/>
    <col min="2564" max="2564" width="8.421875" style="3" customWidth="1"/>
    <col min="2565" max="2565" width="12.00390625" style="3" customWidth="1"/>
    <col min="2566" max="2566" width="9.140625" style="3" customWidth="1"/>
    <col min="2567" max="2567" width="4.00390625" style="3" customWidth="1"/>
    <col min="2568" max="2814" width="9.00390625" style="3" customWidth="1"/>
    <col min="2815" max="2815" width="4.7109375" style="3" customWidth="1"/>
    <col min="2816" max="2816" width="8.8515625" style="3" customWidth="1"/>
    <col min="2817" max="2817" width="18.421875" style="3" customWidth="1"/>
    <col min="2818" max="2818" width="8.421875" style="3" customWidth="1"/>
    <col min="2819" max="2819" width="17.7109375" style="3" customWidth="1"/>
    <col min="2820" max="2820" width="8.421875" style="3" customWidth="1"/>
    <col min="2821" max="2821" width="12.00390625" style="3" customWidth="1"/>
    <col min="2822" max="2822" width="9.140625" style="3" customWidth="1"/>
    <col min="2823" max="2823" width="4.00390625" style="3" customWidth="1"/>
    <col min="2824" max="3070" width="9.00390625" style="3" customWidth="1"/>
    <col min="3071" max="3071" width="4.7109375" style="3" customWidth="1"/>
    <col min="3072" max="3072" width="8.8515625" style="3" customWidth="1"/>
    <col min="3073" max="3073" width="18.421875" style="3" customWidth="1"/>
    <col min="3074" max="3074" width="8.421875" style="3" customWidth="1"/>
    <col min="3075" max="3075" width="17.7109375" style="3" customWidth="1"/>
    <col min="3076" max="3076" width="8.421875" style="3" customWidth="1"/>
    <col min="3077" max="3077" width="12.00390625" style="3" customWidth="1"/>
    <col min="3078" max="3078" width="9.140625" style="3" customWidth="1"/>
    <col min="3079" max="3079" width="4.00390625" style="3" customWidth="1"/>
    <col min="3080" max="3326" width="9.00390625" style="3" customWidth="1"/>
    <col min="3327" max="3327" width="4.7109375" style="3" customWidth="1"/>
    <col min="3328" max="3328" width="8.8515625" style="3" customWidth="1"/>
    <col min="3329" max="3329" width="18.421875" style="3" customWidth="1"/>
    <col min="3330" max="3330" width="8.421875" style="3" customWidth="1"/>
    <col min="3331" max="3331" width="17.7109375" style="3" customWidth="1"/>
    <col min="3332" max="3332" width="8.421875" style="3" customWidth="1"/>
    <col min="3333" max="3333" width="12.00390625" style="3" customWidth="1"/>
    <col min="3334" max="3334" width="9.140625" style="3" customWidth="1"/>
    <col min="3335" max="3335" width="4.00390625" style="3" customWidth="1"/>
    <col min="3336" max="3582" width="9.00390625" style="3" customWidth="1"/>
    <col min="3583" max="3583" width="4.7109375" style="3" customWidth="1"/>
    <col min="3584" max="3584" width="8.8515625" style="3" customWidth="1"/>
    <col min="3585" max="3585" width="18.421875" style="3" customWidth="1"/>
    <col min="3586" max="3586" width="8.421875" style="3" customWidth="1"/>
    <col min="3587" max="3587" width="17.7109375" style="3" customWidth="1"/>
    <col min="3588" max="3588" width="8.421875" style="3" customWidth="1"/>
    <col min="3589" max="3589" width="12.00390625" style="3" customWidth="1"/>
    <col min="3590" max="3590" width="9.140625" style="3" customWidth="1"/>
    <col min="3591" max="3591" width="4.00390625" style="3" customWidth="1"/>
    <col min="3592" max="3838" width="9.00390625" style="3" customWidth="1"/>
    <col min="3839" max="3839" width="4.7109375" style="3" customWidth="1"/>
    <col min="3840" max="3840" width="8.8515625" style="3" customWidth="1"/>
    <col min="3841" max="3841" width="18.421875" style="3" customWidth="1"/>
    <col min="3842" max="3842" width="8.421875" style="3" customWidth="1"/>
    <col min="3843" max="3843" width="17.7109375" style="3" customWidth="1"/>
    <col min="3844" max="3844" width="8.421875" style="3" customWidth="1"/>
    <col min="3845" max="3845" width="12.00390625" style="3" customWidth="1"/>
    <col min="3846" max="3846" width="9.140625" style="3" customWidth="1"/>
    <col min="3847" max="3847" width="4.00390625" style="3" customWidth="1"/>
    <col min="3848" max="4094" width="9.00390625" style="3" customWidth="1"/>
    <col min="4095" max="4095" width="4.7109375" style="3" customWidth="1"/>
    <col min="4096" max="4096" width="8.8515625" style="3" customWidth="1"/>
    <col min="4097" max="4097" width="18.421875" style="3" customWidth="1"/>
    <col min="4098" max="4098" width="8.421875" style="3" customWidth="1"/>
    <col min="4099" max="4099" width="17.7109375" style="3" customWidth="1"/>
    <col min="4100" max="4100" width="8.421875" style="3" customWidth="1"/>
    <col min="4101" max="4101" width="12.00390625" style="3" customWidth="1"/>
    <col min="4102" max="4102" width="9.140625" style="3" customWidth="1"/>
    <col min="4103" max="4103" width="4.00390625" style="3" customWidth="1"/>
    <col min="4104" max="4350" width="9.00390625" style="3" customWidth="1"/>
    <col min="4351" max="4351" width="4.7109375" style="3" customWidth="1"/>
    <col min="4352" max="4352" width="8.8515625" style="3" customWidth="1"/>
    <col min="4353" max="4353" width="18.421875" style="3" customWidth="1"/>
    <col min="4354" max="4354" width="8.421875" style="3" customWidth="1"/>
    <col min="4355" max="4355" width="17.7109375" style="3" customWidth="1"/>
    <col min="4356" max="4356" width="8.421875" style="3" customWidth="1"/>
    <col min="4357" max="4357" width="12.00390625" style="3" customWidth="1"/>
    <col min="4358" max="4358" width="9.140625" style="3" customWidth="1"/>
    <col min="4359" max="4359" width="4.00390625" style="3" customWidth="1"/>
    <col min="4360" max="4606" width="9.00390625" style="3" customWidth="1"/>
    <col min="4607" max="4607" width="4.7109375" style="3" customWidth="1"/>
    <col min="4608" max="4608" width="8.8515625" style="3" customWidth="1"/>
    <col min="4609" max="4609" width="18.421875" style="3" customWidth="1"/>
    <col min="4610" max="4610" width="8.421875" style="3" customWidth="1"/>
    <col min="4611" max="4611" width="17.7109375" style="3" customWidth="1"/>
    <col min="4612" max="4612" width="8.421875" style="3" customWidth="1"/>
    <col min="4613" max="4613" width="12.00390625" style="3" customWidth="1"/>
    <col min="4614" max="4614" width="9.140625" style="3" customWidth="1"/>
    <col min="4615" max="4615" width="4.00390625" style="3" customWidth="1"/>
    <col min="4616" max="4862" width="9.00390625" style="3" customWidth="1"/>
    <col min="4863" max="4863" width="4.7109375" style="3" customWidth="1"/>
    <col min="4864" max="4864" width="8.8515625" style="3" customWidth="1"/>
    <col min="4865" max="4865" width="18.421875" style="3" customWidth="1"/>
    <col min="4866" max="4866" width="8.421875" style="3" customWidth="1"/>
    <col min="4867" max="4867" width="17.7109375" style="3" customWidth="1"/>
    <col min="4868" max="4868" width="8.421875" style="3" customWidth="1"/>
    <col min="4869" max="4869" width="12.00390625" style="3" customWidth="1"/>
    <col min="4870" max="4870" width="9.140625" style="3" customWidth="1"/>
    <col min="4871" max="4871" width="4.00390625" style="3" customWidth="1"/>
    <col min="4872" max="5118" width="9.00390625" style="3" customWidth="1"/>
    <col min="5119" max="5119" width="4.7109375" style="3" customWidth="1"/>
    <col min="5120" max="5120" width="8.8515625" style="3" customWidth="1"/>
    <col min="5121" max="5121" width="18.421875" style="3" customWidth="1"/>
    <col min="5122" max="5122" width="8.421875" style="3" customWidth="1"/>
    <col min="5123" max="5123" width="17.7109375" style="3" customWidth="1"/>
    <col min="5124" max="5124" width="8.421875" style="3" customWidth="1"/>
    <col min="5125" max="5125" width="12.00390625" style="3" customWidth="1"/>
    <col min="5126" max="5126" width="9.140625" style="3" customWidth="1"/>
    <col min="5127" max="5127" width="4.00390625" style="3" customWidth="1"/>
    <col min="5128" max="5374" width="9.00390625" style="3" customWidth="1"/>
    <col min="5375" max="5375" width="4.7109375" style="3" customWidth="1"/>
    <col min="5376" max="5376" width="8.8515625" style="3" customWidth="1"/>
    <col min="5377" max="5377" width="18.421875" style="3" customWidth="1"/>
    <col min="5378" max="5378" width="8.421875" style="3" customWidth="1"/>
    <col min="5379" max="5379" width="17.7109375" style="3" customWidth="1"/>
    <col min="5380" max="5380" width="8.421875" style="3" customWidth="1"/>
    <col min="5381" max="5381" width="12.00390625" style="3" customWidth="1"/>
    <col min="5382" max="5382" width="9.140625" style="3" customWidth="1"/>
    <col min="5383" max="5383" width="4.00390625" style="3" customWidth="1"/>
    <col min="5384" max="5630" width="9.00390625" style="3" customWidth="1"/>
    <col min="5631" max="5631" width="4.7109375" style="3" customWidth="1"/>
    <col min="5632" max="5632" width="8.8515625" style="3" customWidth="1"/>
    <col min="5633" max="5633" width="18.421875" style="3" customWidth="1"/>
    <col min="5634" max="5634" width="8.421875" style="3" customWidth="1"/>
    <col min="5635" max="5635" width="17.7109375" style="3" customWidth="1"/>
    <col min="5636" max="5636" width="8.421875" style="3" customWidth="1"/>
    <col min="5637" max="5637" width="12.00390625" style="3" customWidth="1"/>
    <col min="5638" max="5638" width="9.140625" style="3" customWidth="1"/>
    <col min="5639" max="5639" width="4.00390625" style="3" customWidth="1"/>
    <col min="5640" max="5886" width="9.00390625" style="3" customWidth="1"/>
    <col min="5887" max="5887" width="4.7109375" style="3" customWidth="1"/>
    <col min="5888" max="5888" width="8.8515625" style="3" customWidth="1"/>
    <col min="5889" max="5889" width="18.421875" style="3" customWidth="1"/>
    <col min="5890" max="5890" width="8.421875" style="3" customWidth="1"/>
    <col min="5891" max="5891" width="17.7109375" style="3" customWidth="1"/>
    <col min="5892" max="5892" width="8.421875" style="3" customWidth="1"/>
    <col min="5893" max="5893" width="12.00390625" style="3" customWidth="1"/>
    <col min="5894" max="5894" width="9.140625" style="3" customWidth="1"/>
    <col min="5895" max="5895" width="4.00390625" style="3" customWidth="1"/>
    <col min="5896" max="6142" width="9.00390625" style="3" customWidth="1"/>
    <col min="6143" max="6143" width="4.7109375" style="3" customWidth="1"/>
    <col min="6144" max="6144" width="8.8515625" style="3" customWidth="1"/>
    <col min="6145" max="6145" width="18.421875" style="3" customWidth="1"/>
    <col min="6146" max="6146" width="8.421875" style="3" customWidth="1"/>
    <col min="6147" max="6147" width="17.7109375" style="3" customWidth="1"/>
    <col min="6148" max="6148" width="8.421875" style="3" customWidth="1"/>
    <col min="6149" max="6149" width="12.00390625" style="3" customWidth="1"/>
    <col min="6150" max="6150" width="9.140625" style="3" customWidth="1"/>
    <col min="6151" max="6151" width="4.00390625" style="3" customWidth="1"/>
    <col min="6152" max="6398" width="9.00390625" style="3" customWidth="1"/>
    <col min="6399" max="6399" width="4.7109375" style="3" customWidth="1"/>
    <col min="6400" max="6400" width="8.8515625" style="3" customWidth="1"/>
    <col min="6401" max="6401" width="18.421875" style="3" customWidth="1"/>
    <col min="6402" max="6402" width="8.421875" style="3" customWidth="1"/>
    <col min="6403" max="6403" width="17.7109375" style="3" customWidth="1"/>
    <col min="6404" max="6404" width="8.421875" style="3" customWidth="1"/>
    <col min="6405" max="6405" width="12.00390625" style="3" customWidth="1"/>
    <col min="6406" max="6406" width="9.140625" style="3" customWidth="1"/>
    <col min="6407" max="6407" width="4.00390625" style="3" customWidth="1"/>
    <col min="6408" max="6654" width="9.00390625" style="3" customWidth="1"/>
    <col min="6655" max="6655" width="4.7109375" style="3" customWidth="1"/>
    <col min="6656" max="6656" width="8.8515625" style="3" customWidth="1"/>
    <col min="6657" max="6657" width="18.421875" style="3" customWidth="1"/>
    <col min="6658" max="6658" width="8.421875" style="3" customWidth="1"/>
    <col min="6659" max="6659" width="17.7109375" style="3" customWidth="1"/>
    <col min="6660" max="6660" width="8.421875" style="3" customWidth="1"/>
    <col min="6661" max="6661" width="12.00390625" style="3" customWidth="1"/>
    <col min="6662" max="6662" width="9.140625" style="3" customWidth="1"/>
    <col min="6663" max="6663" width="4.00390625" style="3" customWidth="1"/>
    <col min="6664" max="6910" width="9.00390625" style="3" customWidth="1"/>
    <col min="6911" max="6911" width="4.7109375" style="3" customWidth="1"/>
    <col min="6912" max="6912" width="8.8515625" style="3" customWidth="1"/>
    <col min="6913" max="6913" width="18.421875" style="3" customWidth="1"/>
    <col min="6914" max="6914" width="8.421875" style="3" customWidth="1"/>
    <col min="6915" max="6915" width="17.7109375" style="3" customWidth="1"/>
    <col min="6916" max="6916" width="8.421875" style="3" customWidth="1"/>
    <col min="6917" max="6917" width="12.00390625" style="3" customWidth="1"/>
    <col min="6918" max="6918" width="9.140625" style="3" customWidth="1"/>
    <col min="6919" max="6919" width="4.00390625" style="3" customWidth="1"/>
    <col min="6920" max="7166" width="9.00390625" style="3" customWidth="1"/>
    <col min="7167" max="7167" width="4.7109375" style="3" customWidth="1"/>
    <col min="7168" max="7168" width="8.8515625" style="3" customWidth="1"/>
    <col min="7169" max="7169" width="18.421875" style="3" customWidth="1"/>
    <col min="7170" max="7170" width="8.421875" style="3" customWidth="1"/>
    <col min="7171" max="7171" width="17.7109375" style="3" customWidth="1"/>
    <col min="7172" max="7172" width="8.421875" style="3" customWidth="1"/>
    <col min="7173" max="7173" width="12.00390625" style="3" customWidth="1"/>
    <col min="7174" max="7174" width="9.140625" style="3" customWidth="1"/>
    <col min="7175" max="7175" width="4.00390625" style="3" customWidth="1"/>
    <col min="7176" max="7422" width="9.00390625" style="3" customWidth="1"/>
    <col min="7423" max="7423" width="4.7109375" style="3" customWidth="1"/>
    <col min="7424" max="7424" width="8.8515625" style="3" customWidth="1"/>
    <col min="7425" max="7425" width="18.421875" style="3" customWidth="1"/>
    <col min="7426" max="7426" width="8.421875" style="3" customWidth="1"/>
    <col min="7427" max="7427" width="17.7109375" style="3" customWidth="1"/>
    <col min="7428" max="7428" width="8.421875" style="3" customWidth="1"/>
    <col min="7429" max="7429" width="12.00390625" style="3" customWidth="1"/>
    <col min="7430" max="7430" width="9.140625" style="3" customWidth="1"/>
    <col min="7431" max="7431" width="4.00390625" style="3" customWidth="1"/>
    <col min="7432" max="7678" width="9.00390625" style="3" customWidth="1"/>
    <col min="7679" max="7679" width="4.7109375" style="3" customWidth="1"/>
    <col min="7680" max="7680" width="8.8515625" style="3" customWidth="1"/>
    <col min="7681" max="7681" width="18.421875" style="3" customWidth="1"/>
    <col min="7682" max="7682" width="8.421875" style="3" customWidth="1"/>
    <col min="7683" max="7683" width="17.7109375" style="3" customWidth="1"/>
    <col min="7684" max="7684" width="8.421875" style="3" customWidth="1"/>
    <col min="7685" max="7685" width="12.00390625" style="3" customWidth="1"/>
    <col min="7686" max="7686" width="9.140625" style="3" customWidth="1"/>
    <col min="7687" max="7687" width="4.00390625" style="3" customWidth="1"/>
    <col min="7688" max="7934" width="9.00390625" style="3" customWidth="1"/>
    <col min="7935" max="7935" width="4.7109375" style="3" customWidth="1"/>
    <col min="7936" max="7936" width="8.8515625" style="3" customWidth="1"/>
    <col min="7937" max="7937" width="18.421875" style="3" customWidth="1"/>
    <col min="7938" max="7938" width="8.421875" style="3" customWidth="1"/>
    <col min="7939" max="7939" width="17.7109375" style="3" customWidth="1"/>
    <col min="7940" max="7940" width="8.421875" style="3" customWidth="1"/>
    <col min="7941" max="7941" width="12.00390625" style="3" customWidth="1"/>
    <col min="7942" max="7942" width="9.140625" style="3" customWidth="1"/>
    <col min="7943" max="7943" width="4.00390625" style="3" customWidth="1"/>
    <col min="7944" max="8190" width="9.00390625" style="3" customWidth="1"/>
    <col min="8191" max="8191" width="4.7109375" style="3" customWidth="1"/>
    <col min="8192" max="8192" width="8.8515625" style="3" customWidth="1"/>
    <col min="8193" max="8193" width="18.421875" style="3" customWidth="1"/>
    <col min="8194" max="8194" width="8.421875" style="3" customWidth="1"/>
    <col min="8195" max="8195" width="17.7109375" style="3" customWidth="1"/>
    <col min="8196" max="8196" width="8.421875" style="3" customWidth="1"/>
    <col min="8197" max="8197" width="12.00390625" style="3" customWidth="1"/>
    <col min="8198" max="8198" width="9.140625" style="3" customWidth="1"/>
    <col min="8199" max="8199" width="4.00390625" style="3" customWidth="1"/>
    <col min="8200" max="8446" width="9.00390625" style="3" customWidth="1"/>
    <col min="8447" max="8447" width="4.7109375" style="3" customWidth="1"/>
    <col min="8448" max="8448" width="8.8515625" style="3" customWidth="1"/>
    <col min="8449" max="8449" width="18.421875" style="3" customWidth="1"/>
    <col min="8450" max="8450" width="8.421875" style="3" customWidth="1"/>
    <col min="8451" max="8451" width="17.7109375" style="3" customWidth="1"/>
    <col min="8452" max="8452" width="8.421875" style="3" customWidth="1"/>
    <col min="8453" max="8453" width="12.00390625" style="3" customWidth="1"/>
    <col min="8454" max="8454" width="9.140625" style="3" customWidth="1"/>
    <col min="8455" max="8455" width="4.00390625" style="3" customWidth="1"/>
    <col min="8456" max="8702" width="9.00390625" style="3" customWidth="1"/>
    <col min="8703" max="8703" width="4.7109375" style="3" customWidth="1"/>
    <col min="8704" max="8704" width="8.8515625" style="3" customWidth="1"/>
    <col min="8705" max="8705" width="18.421875" style="3" customWidth="1"/>
    <col min="8706" max="8706" width="8.421875" style="3" customWidth="1"/>
    <col min="8707" max="8707" width="17.7109375" style="3" customWidth="1"/>
    <col min="8708" max="8708" width="8.421875" style="3" customWidth="1"/>
    <col min="8709" max="8709" width="12.00390625" style="3" customWidth="1"/>
    <col min="8710" max="8710" width="9.140625" style="3" customWidth="1"/>
    <col min="8711" max="8711" width="4.00390625" style="3" customWidth="1"/>
    <col min="8712" max="8958" width="9.00390625" style="3" customWidth="1"/>
    <col min="8959" max="8959" width="4.7109375" style="3" customWidth="1"/>
    <col min="8960" max="8960" width="8.8515625" style="3" customWidth="1"/>
    <col min="8961" max="8961" width="18.421875" style="3" customWidth="1"/>
    <col min="8962" max="8962" width="8.421875" style="3" customWidth="1"/>
    <col min="8963" max="8963" width="17.7109375" style="3" customWidth="1"/>
    <col min="8964" max="8964" width="8.421875" style="3" customWidth="1"/>
    <col min="8965" max="8965" width="12.00390625" style="3" customWidth="1"/>
    <col min="8966" max="8966" width="9.140625" style="3" customWidth="1"/>
    <col min="8967" max="8967" width="4.00390625" style="3" customWidth="1"/>
    <col min="8968" max="9214" width="9.00390625" style="3" customWidth="1"/>
    <col min="9215" max="9215" width="4.7109375" style="3" customWidth="1"/>
    <col min="9216" max="9216" width="8.8515625" style="3" customWidth="1"/>
    <col min="9217" max="9217" width="18.421875" style="3" customWidth="1"/>
    <col min="9218" max="9218" width="8.421875" style="3" customWidth="1"/>
    <col min="9219" max="9219" width="17.7109375" style="3" customWidth="1"/>
    <col min="9220" max="9220" width="8.421875" style="3" customWidth="1"/>
    <col min="9221" max="9221" width="12.00390625" style="3" customWidth="1"/>
    <col min="9222" max="9222" width="9.140625" style="3" customWidth="1"/>
    <col min="9223" max="9223" width="4.00390625" style="3" customWidth="1"/>
    <col min="9224" max="9470" width="9.00390625" style="3" customWidth="1"/>
    <col min="9471" max="9471" width="4.7109375" style="3" customWidth="1"/>
    <col min="9472" max="9472" width="8.8515625" style="3" customWidth="1"/>
    <col min="9473" max="9473" width="18.421875" style="3" customWidth="1"/>
    <col min="9474" max="9474" width="8.421875" style="3" customWidth="1"/>
    <col min="9475" max="9475" width="17.7109375" style="3" customWidth="1"/>
    <col min="9476" max="9476" width="8.421875" style="3" customWidth="1"/>
    <col min="9477" max="9477" width="12.00390625" style="3" customWidth="1"/>
    <col min="9478" max="9478" width="9.140625" style="3" customWidth="1"/>
    <col min="9479" max="9479" width="4.00390625" style="3" customWidth="1"/>
    <col min="9480" max="9726" width="9.00390625" style="3" customWidth="1"/>
    <col min="9727" max="9727" width="4.7109375" style="3" customWidth="1"/>
    <col min="9728" max="9728" width="8.8515625" style="3" customWidth="1"/>
    <col min="9729" max="9729" width="18.421875" style="3" customWidth="1"/>
    <col min="9730" max="9730" width="8.421875" style="3" customWidth="1"/>
    <col min="9731" max="9731" width="17.7109375" style="3" customWidth="1"/>
    <col min="9732" max="9732" width="8.421875" style="3" customWidth="1"/>
    <col min="9733" max="9733" width="12.00390625" style="3" customWidth="1"/>
    <col min="9734" max="9734" width="9.140625" style="3" customWidth="1"/>
    <col min="9735" max="9735" width="4.00390625" style="3" customWidth="1"/>
    <col min="9736" max="9982" width="9.00390625" style="3" customWidth="1"/>
    <col min="9983" max="9983" width="4.7109375" style="3" customWidth="1"/>
    <col min="9984" max="9984" width="8.8515625" style="3" customWidth="1"/>
    <col min="9985" max="9985" width="18.421875" style="3" customWidth="1"/>
    <col min="9986" max="9986" width="8.421875" style="3" customWidth="1"/>
    <col min="9987" max="9987" width="17.7109375" style="3" customWidth="1"/>
    <col min="9988" max="9988" width="8.421875" style="3" customWidth="1"/>
    <col min="9989" max="9989" width="12.00390625" style="3" customWidth="1"/>
    <col min="9990" max="9990" width="9.140625" style="3" customWidth="1"/>
    <col min="9991" max="9991" width="4.00390625" style="3" customWidth="1"/>
    <col min="9992" max="10238" width="9.00390625" style="3" customWidth="1"/>
    <col min="10239" max="10239" width="4.7109375" style="3" customWidth="1"/>
    <col min="10240" max="10240" width="8.8515625" style="3" customWidth="1"/>
    <col min="10241" max="10241" width="18.421875" style="3" customWidth="1"/>
    <col min="10242" max="10242" width="8.421875" style="3" customWidth="1"/>
    <col min="10243" max="10243" width="17.7109375" style="3" customWidth="1"/>
    <col min="10244" max="10244" width="8.421875" style="3" customWidth="1"/>
    <col min="10245" max="10245" width="12.00390625" style="3" customWidth="1"/>
    <col min="10246" max="10246" width="9.140625" style="3" customWidth="1"/>
    <col min="10247" max="10247" width="4.00390625" style="3" customWidth="1"/>
    <col min="10248" max="10494" width="9.00390625" style="3" customWidth="1"/>
    <col min="10495" max="10495" width="4.7109375" style="3" customWidth="1"/>
    <col min="10496" max="10496" width="8.8515625" style="3" customWidth="1"/>
    <col min="10497" max="10497" width="18.421875" style="3" customWidth="1"/>
    <col min="10498" max="10498" width="8.421875" style="3" customWidth="1"/>
    <col min="10499" max="10499" width="17.7109375" style="3" customWidth="1"/>
    <col min="10500" max="10500" width="8.421875" style="3" customWidth="1"/>
    <col min="10501" max="10501" width="12.00390625" style="3" customWidth="1"/>
    <col min="10502" max="10502" width="9.140625" style="3" customWidth="1"/>
    <col min="10503" max="10503" width="4.00390625" style="3" customWidth="1"/>
    <col min="10504" max="10750" width="9.00390625" style="3" customWidth="1"/>
    <col min="10751" max="10751" width="4.7109375" style="3" customWidth="1"/>
    <col min="10752" max="10752" width="8.8515625" style="3" customWidth="1"/>
    <col min="10753" max="10753" width="18.421875" style="3" customWidth="1"/>
    <col min="10754" max="10754" width="8.421875" style="3" customWidth="1"/>
    <col min="10755" max="10755" width="17.7109375" style="3" customWidth="1"/>
    <col min="10756" max="10756" width="8.421875" style="3" customWidth="1"/>
    <col min="10757" max="10757" width="12.00390625" style="3" customWidth="1"/>
    <col min="10758" max="10758" width="9.140625" style="3" customWidth="1"/>
    <col min="10759" max="10759" width="4.00390625" style="3" customWidth="1"/>
    <col min="10760" max="11006" width="9.00390625" style="3" customWidth="1"/>
    <col min="11007" max="11007" width="4.7109375" style="3" customWidth="1"/>
    <col min="11008" max="11008" width="8.8515625" style="3" customWidth="1"/>
    <col min="11009" max="11009" width="18.421875" style="3" customWidth="1"/>
    <col min="11010" max="11010" width="8.421875" style="3" customWidth="1"/>
    <col min="11011" max="11011" width="17.7109375" style="3" customWidth="1"/>
    <col min="11012" max="11012" width="8.421875" style="3" customWidth="1"/>
    <col min="11013" max="11013" width="12.00390625" style="3" customWidth="1"/>
    <col min="11014" max="11014" width="9.140625" style="3" customWidth="1"/>
    <col min="11015" max="11015" width="4.00390625" style="3" customWidth="1"/>
    <col min="11016" max="11262" width="9.00390625" style="3" customWidth="1"/>
    <col min="11263" max="11263" width="4.7109375" style="3" customWidth="1"/>
    <col min="11264" max="11264" width="8.8515625" style="3" customWidth="1"/>
    <col min="11265" max="11265" width="18.421875" style="3" customWidth="1"/>
    <col min="11266" max="11266" width="8.421875" style="3" customWidth="1"/>
    <col min="11267" max="11267" width="17.7109375" style="3" customWidth="1"/>
    <col min="11268" max="11268" width="8.421875" style="3" customWidth="1"/>
    <col min="11269" max="11269" width="12.00390625" style="3" customWidth="1"/>
    <col min="11270" max="11270" width="9.140625" style="3" customWidth="1"/>
    <col min="11271" max="11271" width="4.00390625" style="3" customWidth="1"/>
    <col min="11272" max="11518" width="9.00390625" style="3" customWidth="1"/>
    <col min="11519" max="11519" width="4.7109375" style="3" customWidth="1"/>
    <col min="11520" max="11520" width="8.8515625" style="3" customWidth="1"/>
    <col min="11521" max="11521" width="18.421875" style="3" customWidth="1"/>
    <col min="11522" max="11522" width="8.421875" style="3" customWidth="1"/>
    <col min="11523" max="11523" width="17.7109375" style="3" customWidth="1"/>
    <col min="11524" max="11524" width="8.421875" style="3" customWidth="1"/>
    <col min="11525" max="11525" width="12.00390625" style="3" customWidth="1"/>
    <col min="11526" max="11526" width="9.140625" style="3" customWidth="1"/>
    <col min="11527" max="11527" width="4.00390625" style="3" customWidth="1"/>
    <col min="11528" max="11774" width="9.00390625" style="3" customWidth="1"/>
    <col min="11775" max="11775" width="4.7109375" style="3" customWidth="1"/>
    <col min="11776" max="11776" width="8.8515625" style="3" customWidth="1"/>
    <col min="11777" max="11777" width="18.421875" style="3" customWidth="1"/>
    <col min="11778" max="11778" width="8.421875" style="3" customWidth="1"/>
    <col min="11779" max="11779" width="17.7109375" style="3" customWidth="1"/>
    <col min="11780" max="11780" width="8.421875" style="3" customWidth="1"/>
    <col min="11781" max="11781" width="12.00390625" style="3" customWidth="1"/>
    <col min="11782" max="11782" width="9.140625" style="3" customWidth="1"/>
    <col min="11783" max="11783" width="4.00390625" style="3" customWidth="1"/>
    <col min="11784" max="12030" width="9.00390625" style="3" customWidth="1"/>
    <col min="12031" max="12031" width="4.7109375" style="3" customWidth="1"/>
    <col min="12032" max="12032" width="8.8515625" style="3" customWidth="1"/>
    <col min="12033" max="12033" width="18.421875" style="3" customWidth="1"/>
    <col min="12034" max="12034" width="8.421875" style="3" customWidth="1"/>
    <col min="12035" max="12035" width="17.7109375" style="3" customWidth="1"/>
    <col min="12036" max="12036" width="8.421875" style="3" customWidth="1"/>
    <col min="12037" max="12037" width="12.00390625" style="3" customWidth="1"/>
    <col min="12038" max="12038" width="9.140625" style="3" customWidth="1"/>
    <col min="12039" max="12039" width="4.00390625" style="3" customWidth="1"/>
    <col min="12040" max="12286" width="9.00390625" style="3" customWidth="1"/>
    <col min="12287" max="12287" width="4.7109375" style="3" customWidth="1"/>
    <col min="12288" max="12288" width="8.8515625" style="3" customWidth="1"/>
    <col min="12289" max="12289" width="18.421875" style="3" customWidth="1"/>
    <col min="12290" max="12290" width="8.421875" style="3" customWidth="1"/>
    <col min="12291" max="12291" width="17.7109375" style="3" customWidth="1"/>
    <col min="12292" max="12292" width="8.421875" style="3" customWidth="1"/>
    <col min="12293" max="12293" width="12.00390625" style="3" customWidth="1"/>
    <col min="12294" max="12294" width="9.140625" style="3" customWidth="1"/>
    <col min="12295" max="12295" width="4.00390625" style="3" customWidth="1"/>
    <col min="12296" max="12542" width="9.00390625" style="3" customWidth="1"/>
    <col min="12543" max="12543" width="4.7109375" style="3" customWidth="1"/>
    <col min="12544" max="12544" width="8.8515625" style="3" customWidth="1"/>
    <col min="12545" max="12545" width="18.421875" style="3" customWidth="1"/>
    <col min="12546" max="12546" width="8.421875" style="3" customWidth="1"/>
    <col min="12547" max="12547" width="17.7109375" style="3" customWidth="1"/>
    <col min="12548" max="12548" width="8.421875" style="3" customWidth="1"/>
    <col min="12549" max="12549" width="12.00390625" style="3" customWidth="1"/>
    <col min="12550" max="12550" width="9.140625" style="3" customWidth="1"/>
    <col min="12551" max="12551" width="4.00390625" style="3" customWidth="1"/>
    <col min="12552" max="12798" width="9.00390625" style="3" customWidth="1"/>
    <col min="12799" max="12799" width="4.7109375" style="3" customWidth="1"/>
    <col min="12800" max="12800" width="8.8515625" style="3" customWidth="1"/>
    <col min="12801" max="12801" width="18.421875" style="3" customWidth="1"/>
    <col min="12802" max="12802" width="8.421875" style="3" customWidth="1"/>
    <col min="12803" max="12803" width="17.7109375" style="3" customWidth="1"/>
    <col min="12804" max="12804" width="8.421875" style="3" customWidth="1"/>
    <col min="12805" max="12805" width="12.00390625" style="3" customWidth="1"/>
    <col min="12806" max="12806" width="9.140625" style="3" customWidth="1"/>
    <col min="12807" max="12807" width="4.00390625" style="3" customWidth="1"/>
    <col min="12808" max="13054" width="9.00390625" style="3" customWidth="1"/>
    <col min="13055" max="13055" width="4.7109375" style="3" customWidth="1"/>
    <col min="13056" max="13056" width="8.8515625" style="3" customWidth="1"/>
    <col min="13057" max="13057" width="18.421875" style="3" customWidth="1"/>
    <col min="13058" max="13058" width="8.421875" style="3" customWidth="1"/>
    <col min="13059" max="13059" width="17.7109375" style="3" customWidth="1"/>
    <col min="13060" max="13060" width="8.421875" style="3" customWidth="1"/>
    <col min="13061" max="13061" width="12.00390625" style="3" customWidth="1"/>
    <col min="13062" max="13062" width="9.140625" style="3" customWidth="1"/>
    <col min="13063" max="13063" width="4.00390625" style="3" customWidth="1"/>
    <col min="13064" max="13310" width="9.00390625" style="3" customWidth="1"/>
    <col min="13311" max="13311" width="4.7109375" style="3" customWidth="1"/>
    <col min="13312" max="13312" width="8.8515625" style="3" customWidth="1"/>
    <col min="13313" max="13313" width="18.421875" style="3" customWidth="1"/>
    <col min="13314" max="13314" width="8.421875" style="3" customWidth="1"/>
    <col min="13315" max="13315" width="17.7109375" style="3" customWidth="1"/>
    <col min="13316" max="13316" width="8.421875" style="3" customWidth="1"/>
    <col min="13317" max="13317" width="12.00390625" style="3" customWidth="1"/>
    <col min="13318" max="13318" width="9.140625" style="3" customWidth="1"/>
    <col min="13319" max="13319" width="4.00390625" style="3" customWidth="1"/>
    <col min="13320" max="13566" width="9.00390625" style="3" customWidth="1"/>
    <col min="13567" max="13567" width="4.7109375" style="3" customWidth="1"/>
    <col min="13568" max="13568" width="8.8515625" style="3" customWidth="1"/>
    <col min="13569" max="13569" width="18.421875" style="3" customWidth="1"/>
    <col min="13570" max="13570" width="8.421875" style="3" customWidth="1"/>
    <col min="13571" max="13571" width="17.7109375" style="3" customWidth="1"/>
    <col min="13572" max="13572" width="8.421875" style="3" customWidth="1"/>
    <col min="13573" max="13573" width="12.00390625" style="3" customWidth="1"/>
    <col min="13574" max="13574" width="9.140625" style="3" customWidth="1"/>
    <col min="13575" max="13575" width="4.00390625" style="3" customWidth="1"/>
    <col min="13576" max="13822" width="9.00390625" style="3" customWidth="1"/>
    <col min="13823" max="13823" width="4.7109375" style="3" customWidth="1"/>
    <col min="13824" max="13824" width="8.8515625" style="3" customWidth="1"/>
    <col min="13825" max="13825" width="18.421875" style="3" customWidth="1"/>
    <col min="13826" max="13826" width="8.421875" style="3" customWidth="1"/>
    <col min="13827" max="13827" width="17.7109375" style="3" customWidth="1"/>
    <col min="13828" max="13828" width="8.421875" style="3" customWidth="1"/>
    <col min="13829" max="13829" width="12.00390625" style="3" customWidth="1"/>
    <col min="13830" max="13830" width="9.140625" style="3" customWidth="1"/>
    <col min="13831" max="13831" width="4.00390625" style="3" customWidth="1"/>
    <col min="13832" max="14078" width="9.00390625" style="3" customWidth="1"/>
    <col min="14079" max="14079" width="4.7109375" style="3" customWidth="1"/>
    <col min="14080" max="14080" width="8.8515625" style="3" customWidth="1"/>
    <col min="14081" max="14081" width="18.421875" style="3" customWidth="1"/>
    <col min="14082" max="14082" width="8.421875" style="3" customWidth="1"/>
    <col min="14083" max="14083" width="17.7109375" style="3" customWidth="1"/>
    <col min="14084" max="14084" width="8.421875" style="3" customWidth="1"/>
    <col min="14085" max="14085" width="12.00390625" style="3" customWidth="1"/>
    <col min="14086" max="14086" width="9.140625" style="3" customWidth="1"/>
    <col min="14087" max="14087" width="4.00390625" style="3" customWidth="1"/>
    <col min="14088" max="14334" width="9.00390625" style="3" customWidth="1"/>
    <col min="14335" max="14335" width="4.7109375" style="3" customWidth="1"/>
    <col min="14336" max="14336" width="8.8515625" style="3" customWidth="1"/>
    <col min="14337" max="14337" width="18.421875" style="3" customWidth="1"/>
    <col min="14338" max="14338" width="8.421875" style="3" customWidth="1"/>
    <col min="14339" max="14339" width="17.7109375" style="3" customWidth="1"/>
    <col min="14340" max="14340" width="8.421875" style="3" customWidth="1"/>
    <col min="14341" max="14341" width="12.00390625" style="3" customWidth="1"/>
    <col min="14342" max="14342" width="9.140625" style="3" customWidth="1"/>
    <col min="14343" max="14343" width="4.00390625" style="3" customWidth="1"/>
    <col min="14344" max="14590" width="9.00390625" style="3" customWidth="1"/>
    <col min="14591" max="14591" width="4.7109375" style="3" customWidth="1"/>
    <col min="14592" max="14592" width="8.8515625" style="3" customWidth="1"/>
    <col min="14593" max="14593" width="18.421875" style="3" customWidth="1"/>
    <col min="14594" max="14594" width="8.421875" style="3" customWidth="1"/>
    <col min="14595" max="14595" width="17.7109375" style="3" customWidth="1"/>
    <col min="14596" max="14596" width="8.421875" style="3" customWidth="1"/>
    <col min="14597" max="14597" width="12.00390625" style="3" customWidth="1"/>
    <col min="14598" max="14598" width="9.140625" style="3" customWidth="1"/>
    <col min="14599" max="14599" width="4.00390625" style="3" customWidth="1"/>
    <col min="14600" max="14846" width="9.00390625" style="3" customWidth="1"/>
    <col min="14847" max="14847" width="4.7109375" style="3" customWidth="1"/>
    <col min="14848" max="14848" width="8.8515625" style="3" customWidth="1"/>
    <col min="14849" max="14849" width="18.421875" style="3" customWidth="1"/>
    <col min="14850" max="14850" width="8.421875" style="3" customWidth="1"/>
    <col min="14851" max="14851" width="17.7109375" style="3" customWidth="1"/>
    <col min="14852" max="14852" width="8.421875" style="3" customWidth="1"/>
    <col min="14853" max="14853" width="12.00390625" style="3" customWidth="1"/>
    <col min="14854" max="14854" width="9.140625" style="3" customWidth="1"/>
    <col min="14855" max="14855" width="4.00390625" style="3" customWidth="1"/>
    <col min="14856" max="15102" width="9.00390625" style="3" customWidth="1"/>
    <col min="15103" max="15103" width="4.7109375" style="3" customWidth="1"/>
    <col min="15104" max="15104" width="8.8515625" style="3" customWidth="1"/>
    <col min="15105" max="15105" width="18.421875" style="3" customWidth="1"/>
    <col min="15106" max="15106" width="8.421875" style="3" customWidth="1"/>
    <col min="15107" max="15107" width="17.7109375" style="3" customWidth="1"/>
    <col min="15108" max="15108" width="8.421875" style="3" customWidth="1"/>
    <col min="15109" max="15109" width="12.00390625" style="3" customWidth="1"/>
    <col min="15110" max="15110" width="9.140625" style="3" customWidth="1"/>
    <col min="15111" max="15111" width="4.00390625" style="3" customWidth="1"/>
    <col min="15112" max="15358" width="9.00390625" style="3" customWidth="1"/>
    <col min="15359" max="15359" width="4.7109375" style="3" customWidth="1"/>
    <col min="15360" max="15360" width="8.8515625" style="3" customWidth="1"/>
    <col min="15361" max="15361" width="18.421875" style="3" customWidth="1"/>
    <col min="15362" max="15362" width="8.421875" style="3" customWidth="1"/>
    <col min="15363" max="15363" width="17.7109375" style="3" customWidth="1"/>
    <col min="15364" max="15364" width="8.421875" style="3" customWidth="1"/>
    <col min="15365" max="15365" width="12.00390625" style="3" customWidth="1"/>
    <col min="15366" max="15366" width="9.140625" style="3" customWidth="1"/>
    <col min="15367" max="15367" width="4.00390625" style="3" customWidth="1"/>
    <col min="15368" max="15614" width="9.00390625" style="3" customWidth="1"/>
    <col min="15615" max="15615" width="4.7109375" style="3" customWidth="1"/>
    <col min="15616" max="15616" width="8.8515625" style="3" customWidth="1"/>
    <col min="15617" max="15617" width="18.421875" style="3" customWidth="1"/>
    <col min="15618" max="15618" width="8.421875" style="3" customWidth="1"/>
    <col min="15619" max="15619" width="17.7109375" style="3" customWidth="1"/>
    <col min="15620" max="15620" width="8.421875" style="3" customWidth="1"/>
    <col min="15621" max="15621" width="12.00390625" style="3" customWidth="1"/>
    <col min="15622" max="15622" width="9.140625" style="3" customWidth="1"/>
    <col min="15623" max="15623" width="4.00390625" style="3" customWidth="1"/>
    <col min="15624" max="15870" width="9.00390625" style="3" customWidth="1"/>
    <col min="15871" max="15871" width="4.7109375" style="3" customWidth="1"/>
    <col min="15872" max="15872" width="8.8515625" style="3" customWidth="1"/>
    <col min="15873" max="15873" width="18.421875" style="3" customWidth="1"/>
    <col min="15874" max="15874" width="8.421875" style="3" customWidth="1"/>
    <col min="15875" max="15875" width="17.7109375" style="3" customWidth="1"/>
    <col min="15876" max="15876" width="8.421875" style="3" customWidth="1"/>
    <col min="15877" max="15877" width="12.00390625" style="3" customWidth="1"/>
    <col min="15878" max="15878" width="9.140625" style="3" customWidth="1"/>
    <col min="15879" max="15879" width="4.00390625" style="3" customWidth="1"/>
    <col min="15880" max="16126" width="9.00390625" style="3" customWidth="1"/>
    <col min="16127" max="16127" width="4.7109375" style="3" customWidth="1"/>
    <col min="16128" max="16128" width="8.8515625" style="3" customWidth="1"/>
    <col min="16129" max="16129" width="18.421875" style="3" customWidth="1"/>
    <col min="16130" max="16130" width="8.421875" style="3" customWidth="1"/>
    <col min="16131" max="16131" width="17.7109375" style="3" customWidth="1"/>
    <col min="16132" max="16132" width="8.421875" style="3" customWidth="1"/>
    <col min="16133" max="16133" width="12.00390625" style="3" customWidth="1"/>
    <col min="16134" max="16134" width="9.140625" style="3" customWidth="1"/>
    <col min="16135" max="16135" width="4.00390625" style="3" customWidth="1"/>
    <col min="16136" max="16384" width="9.00390625" style="3" customWidth="1"/>
  </cols>
  <sheetData>
    <row r="1" spans="1:9" ht="15">
      <c r="A1" s="74" t="s">
        <v>221</v>
      </c>
      <c r="B1" s="74"/>
      <c r="C1" s="74"/>
      <c r="D1" s="74"/>
      <c r="E1" s="62"/>
      <c r="F1" s="63"/>
      <c r="G1" s="63"/>
      <c r="H1" s="63"/>
      <c r="I1" s="63"/>
    </row>
    <row r="2" spans="1:9" ht="15">
      <c r="A2" s="75" t="s">
        <v>222</v>
      </c>
      <c r="B2" s="75"/>
      <c r="C2" s="75"/>
      <c r="D2" s="75"/>
      <c r="E2" s="62"/>
      <c r="F2" s="63"/>
      <c r="G2" s="63"/>
      <c r="H2" s="63"/>
      <c r="I2" s="63"/>
    </row>
    <row r="3" spans="1:9" ht="21" customHeight="1">
      <c r="A3" s="64"/>
      <c r="B3" s="64"/>
      <c r="C3" s="64"/>
      <c r="D3" s="64"/>
      <c r="E3" s="62"/>
      <c r="F3" s="63"/>
      <c r="G3" s="63"/>
      <c r="H3" s="63"/>
      <c r="I3" s="63"/>
    </row>
    <row r="4" spans="1:9" ht="20.25">
      <c r="A4" s="76" t="s">
        <v>387</v>
      </c>
      <c r="B4" s="76"/>
      <c r="C4" s="76"/>
      <c r="D4" s="76"/>
      <c r="E4" s="76"/>
      <c r="F4" s="76"/>
      <c r="G4" s="76"/>
      <c r="H4" s="76"/>
      <c r="I4" s="76"/>
    </row>
    <row r="5" spans="1:9" ht="20.25">
      <c r="A5" s="67"/>
      <c r="B5" s="67"/>
      <c r="C5" s="67"/>
      <c r="D5" s="67"/>
      <c r="E5" s="67"/>
      <c r="F5" s="67"/>
      <c r="G5" s="67"/>
      <c r="H5" s="67"/>
      <c r="I5" s="67"/>
    </row>
    <row r="6" spans="1:9" ht="20.25" customHeight="1">
      <c r="A6" s="67"/>
      <c r="B6" s="73" t="s">
        <v>389</v>
      </c>
      <c r="C6" s="73"/>
      <c r="D6" s="73"/>
      <c r="E6" s="73"/>
      <c r="F6" s="73"/>
      <c r="G6" s="73"/>
      <c r="H6" s="67"/>
      <c r="I6" s="67"/>
    </row>
    <row r="7" spans="1:9" ht="20.25">
      <c r="A7" s="67"/>
      <c r="B7" s="73"/>
      <c r="C7" s="73"/>
      <c r="D7" s="73"/>
      <c r="E7" s="73"/>
      <c r="F7" s="73"/>
      <c r="G7" s="73"/>
      <c r="H7" s="67"/>
      <c r="I7" s="67"/>
    </row>
    <row r="8" spans="1:9" ht="20.25">
      <c r="A8" s="67"/>
      <c r="B8" s="73"/>
      <c r="C8" s="73"/>
      <c r="D8" s="73"/>
      <c r="E8" s="73"/>
      <c r="F8" s="73"/>
      <c r="G8" s="73"/>
      <c r="H8" s="67"/>
      <c r="I8" s="67"/>
    </row>
    <row r="9" spans="1:9" ht="20.25">
      <c r="A9" s="67"/>
      <c r="B9" s="73"/>
      <c r="C9" s="73"/>
      <c r="D9" s="73"/>
      <c r="E9" s="73"/>
      <c r="F9" s="73"/>
      <c r="G9" s="73"/>
      <c r="H9" s="67"/>
      <c r="I9" s="67"/>
    </row>
    <row r="10" spans="1:9" ht="20.25">
      <c r="A10" s="67"/>
      <c r="B10" s="73"/>
      <c r="C10" s="73"/>
      <c r="D10" s="73"/>
      <c r="E10" s="73"/>
      <c r="F10" s="73"/>
      <c r="G10" s="73"/>
      <c r="H10" s="67"/>
      <c r="I10" s="67"/>
    </row>
    <row r="11" ht="27.75" customHeight="1"/>
    <row r="12" spans="1:9" ht="22.5" customHeight="1">
      <c r="A12" s="1" t="s">
        <v>0</v>
      </c>
      <c r="B12" s="1" t="s">
        <v>1</v>
      </c>
      <c r="C12" s="2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2" t="s">
        <v>223</v>
      </c>
      <c r="I12" s="2" t="s">
        <v>224</v>
      </c>
    </row>
    <row r="13" spans="1:9" ht="21" customHeight="1">
      <c r="A13" s="4">
        <v>1</v>
      </c>
      <c r="B13" s="4" t="s">
        <v>225</v>
      </c>
      <c r="C13" s="5" t="s">
        <v>226</v>
      </c>
      <c r="D13" s="6" t="s">
        <v>227</v>
      </c>
      <c r="E13" s="4" t="s">
        <v>228</v>
      </c>
      <c r="F13" s="4" t="s">
        <v>229</v>
      </c>
      <c r="G13" s="4" t="s">
        <v>7</v>
      </c>
      <c r="H13" s="32">
        <v>2175000</v>
      </c>
      <c r="I13" s="32">
        <v>0</v>
      </c>
    </row>
    <row r="14" spans="1:9" ht="21.75" customHeight="1">
      <c r="A14" s="4">
        <v>2</v>
      </c>
      <c r="B14" s="4" t="s">
        <v>41</v>
      </c>
      <c r="C14" s="5" t="s">
        <v>42</v>
      </c>
      <c r="D14" s="6" t="s">
        <v>43</v>
      </c>
      <c r="E14" s="6" t="s">
        <v>44</v>
      </c>
      <c r="F14" s="4" t="s">
        <v>45</v>
      </c>
      <c r="G14" s="6" t="s">
        <v>40</v>
      </c>
      <c r="H14" s="30">
        <v>15162500</v>
      </c>
      <c r="I14" s="30">
        <v>2094000</v>
      </c>
    </row>
    <row r="15" spans="1:9" ht="20.25" customHeight="1">
      <c r="A15" s="4">
        <v>3</v>
      </c>
      <c r="B15" s="4" t="s">
        <v>230</v>
      </c>
      <c r="C15" s="5" t="s">
        <v>231</v>
      </c>
      <c r="D15" s="6" t="s">
        <v>232</v>
      </c>
      <c r="E15" s="6" t="s">
        <v>233</v>
      </c>
      <c r="F15" s="4" t="s">
        <v>234</v>
      </c>
      <c r="G15" s="6" t="s">
        <v>40</v>
      </c>
      <c r="H15" s="30">
        <v>4575000</v>
      </c>
      <c r="I15" s="30">
        <v>0</v>
      </c>
    </row>
    <row r="16" spans="1:9" ht="21" customHeight="1">
      <c r="A16" s="4">
        <v>4</v>
      </c>
      <c r="B16" s="4" t="s">
        <v>235</v>
      </c>
      <c r="C16" s="5" t="s">
        <v>236</v>
      </c>
      <c r="D16" s="6" t="s">
        <v>232</v>
      </c>
      <c r="E16" s="6" t="s">
        <v>237</v>
      </c>
      <c r="F16" s="4" t="s">
        <v>238</v>
      </c>
      <c r="G16" s="6" t="s">
        <v>40</v>
      </c>
      <c r="H16" s="30">
        <v>4575000</v>
      </c>
      <c r="I16" s="30">
        <v>0</v>
      </c>
    </row>
    <row r="17" spans="1:9" ht="19.5" customHeight="1">
      <c r="A17" s="4">
        <v>5</v>
      </c>
      <c r="B17" s="4" t="s">
        <v>239</v>
      </c>
      <c r="C17" s="5" t="s">
        <v>240</v>
      </c>
      <c r="D17" s="6" t="s">
        <v>232</v>
      </c>
      <c r="E17" s="6" t="s">
        <v>241</v>
      </c>
      <c r="F17" s="4" t="s">
        <v>242</v>
      </c>
      <c r="G17" s="6" t="s">
        <v>40</v>
      </c>
      <c r="H17" s="30">
        <v>4575000</v>
      </c>
      <c r="I17" s="30">
        <v>0</v>
      </c>
    </row>
    <row r="18" spans="1:9" ht="20.25" customHeight="1">
      <c r="A18" s="4">
        <v>6</v>
      </c>
      <c r="B18" s="4" t="s">
        <v>243</v>
      </c>
      <c r="C18" s="5" t="s">
        <v>244</v>
      </c>
      <c r="D18" s="6" t="s">
        <v>232</v>
      </c>
      <c r="E18" s="6" t="s">
        <v>245</v>
      </c>
      <c r="F18" s="4" t="s">
        <v>246</v>
      </c>
      <c r="G18" s="6" t="s">
        <v>8</v>
      </c>
      <c r="H18" s="30">
        <v>4575000</v>
      </c>
      <c r="I18" s="30">
        <v>0</v>
      </c>
    </row>
    <row r="19" spans="1:9" ht="19.5" customHeight="1">
      <c r="A19" s="4">
        <v>7</v>
      </c>
      <c r="B19" s="4" t="s">
        <v>247</v>
      </c>
      <c r="C19" s="5" t="s">
        <v>248</v>
      </c>
      <c r="D19" s="6" t="s">
        <v>232</v>
      </c>
      <c r="E19" s="6" t="s">
        <v>249</v>
      </c>
      <c r="F19" s="4" t="s">
        <v>250</v>
      </c>
      <c r="G19" s="6" t="s">
        <v>8</v>
      </c>
      <c r="H19" s="30">
        <v>12825000</v>
      </c>
      <c r="I19" s="30">
        <v>0</v>
      </c>
    </row>
    <row r="20" spans="1:9" ht="20.25" customHeight="1">
      <c r="A20" s="4">
        <v>8</v>
      </c>
      <c r="B20" s="4" t="s">
        <v>251</v>
      </c>
      <c r="C20" s="5" t="s">
        <v>252</v>
      </c>
      <c r="D20" s="6" t="s">
        <v>232</v>
      </c>
      <c r="E20" s="6" t="s">
        <v>253</v>
      </c>
      <c r="F20" s="4" t="s">
        <v>254</v>
      </c>
      <c r="G20" s="6" t="s">
        <v>8</v>
      </c>
      <c r="H20" s="30">
        <v>4575000</v>
      </c>
      <c r="I20" s="30">
        <v>0</v>
      </c>
    </row>
    <row r="21" spans="1:9" ht="20.25" customHeight="1">
      <c r="A21" s="4">
        <v>9</v>
      </c>
      <c r="B21" s="4" t="s">
        <v>255</v>
      </c>
      <c r="C21" s="5" t="s">
        <v>256</v>
      </c>
      <c r="D21" s="6" t="s">
        <v>232</v>
      </c>
      <c r="E21" s="6" t="s">
        <v>257</v>
      </c>
      <c r="F21" s="4" t="s">
        <v>258</v>
      </c>
      <c r="G21" s="6" t="s">
        <v>40</v>
      </c>
      <c r="H21" s="30">
        <v>4575000</v>
      </c>
      <c r="I21" s="30">
        <v>1116000</v>
      </c>
    </row>
    <row r="22" spans="1:9" ht="18.75" customHeight="1">
      <c r="A22" s="4">
        <v>10</v>
      </c>
      <c r="B22" s="4" t="s">
        <v>259</v>
      </c>
      <c r="C22" s="5" t="s">
        <v>260</v>
      </c>
      <c r="D22" s="6" t="s">
        <v>232</v>
      </c>
      <c r="E22" s="6" t="s">
        <v>261</v>
      </c>
      <c r="F22" s="4" t="s">
        <v>262</v>
      </c>
      <c r="G22" s="6" t="s">
        <v>8</v>
      </c>
      <c r="H22" s="30">
        <v>4575000</v>
      </c>
      <c r="I22" s="30">
        <v>0</v>
      </c>
    </row>
    <row r="23" spans="1:9" ht="19.5" customHeight="1">
      <c r="A23" s="4">
        <v>11</v>
      </c>
      <c r="B23" s="4" t="s">
        <v>263</v>
      </c>
      <c r="C23" s="5" t="s">
        <v>264</v>
      </c>
      <c r="D23" s="6" t="s">
        <v>232</v>
      </c>
      <c r="E23" s="6" t="s">
        <v>265</v>
      </c>
      <c r="F23" s="4" t="s">
        <v>266</v>
      </c>
      <c r="G23" s="6" t="s">
        <v>8</v>
      </c>
      <c r="H23" s="30">
        <v>20100000</v>
      </c>
      <c r="I23" s="30">
        <v>0</v>
      </c>
    </row>
    <row r="24" spans="1:9" ht="18.75" customHeight="1">
      <c r="A24" s="4">
        <v>12</v>
      </c>
      <c r="B24" s="4" t="s">
        <v>267</v>
      </c>
      <c r="C24" s="5" t="s">
        <v>268</v>
      </c>
      <c r="D24" s="6" t="s">
        <v>232</v>
      </c>
      <c r="E24" s="6" t="s">
        <v>269</v>
      </c>
      <c r="F24" s="4" t="s">
        <v>270</v>
      </c>
      <c r="G24" s="6" t="s">
        <v>40</v>
      </c>
      <c r="H24" s="30">
        <v>4575000</v>
      </c>
      <c r="I24" s="30">
        <v>0</v>
      </c>
    </row>
    <row r="25" spans="1:9" ht="18" customHeight="1">
      <c r="A25" s="4">
        <v>13</v>
      </c>
      <c r="B25" s="4" t="s">
        <v>271</v>
      </c>
      <c r="C25" s="5" t="s">
        <v>272</v>
      </c>
      <c r="D25" s="6" t="s">
        <v>232</v>
      </c>
      <c r="E25" s="6" t="s">
        <v>273</v>
      </c>
      <c r="F25" s="4" t="s">
        <v>274</v>
      </c>
      <c r="G25" s="6" t="s">
        <v>40</v>
      </c>
      <c r="H25" s="30">
        <v>12825000</v>
      </c>
      <c r="I25" s="30">
        <v>0</v>
      </c>
    </row>
    <row r="26" spans="1:9" ht="18" customHeight="1">
      <c r="A26" s="4">
        <v>14</v>
      </c>
      <c r="B26" s="4" t="s">
        <v>275</v>
      </c>
      <c r="C26" s="5" t="s">
        <v>276</v>
      </c>
      <c r="D26" s="6" t="s">
        <v>232</v>
      </c>
      <c r="E26" s="6" t="s">
        <v>277</v>
      </c>
      <c r="F26" s="4" t="s">
        <v>278</v>
      </c>
      <c r="G26" s="6" t="s">
        <v>40</v>
      </c>
      <c r="H26" s="30">
        <v>4575000</v>
      </c>
      <c r="I26" s="30">
        <v>0</v>
      </c>
    </row>
    <row r="27" spans="1:9" ht="17.25" customHeight="1">
      <c r="A27" s="4">
        <v>15</v>
      </c>
      <c r="B27" s="4" t="s">
        <v>133</v>
      </c>
      <c r="C27" s="5" t="s">
        <v>134</v>
      </c>
      <c r="D27" s="6" t="s">
        <v>132</v>
      </c>
      <c r="E27" s="6" t="s">
        <v>135</v>
      </c>
      <c r="F27" s="4" t="s">
        <v>136</v>
      </c>
      <c r="G27" s="6" t="s">
        <v>7</v>
      </c>
      <c r="H27" s="30">
        <v>15525000</v>
      </c>
      <c r="I27" s="30">
        <v>9820000</v>
      </c>
    </row>
    <row r="28" spans="1:9" ht="20.25" customHeight="1">
      <c r="A28" s="4">
        <v>16</v>
      </c>
      <c r="B28" s="4" t="s">
        <v>279</v>
      </c>
      <c r="C28" s="5" t="s">
        <v>280</v>
      </c>
      <c r="D28" s="6" t="s">
        <v>281</v>
      </c>
      <c r="E28" s="6" t="s">
        <v>282</v>
      </c>
      <c r="F28" s="4" t="s">
        <v>283</v>
      </c>
      <c r="G28" s="6" t="s">
        <v>40</v>
      </c>
      <c r="H28" s="30">
        <v>0</v>
      </c>
      <c r="I28" s="30">
        <v>1627500</v>
      </c>
    </row>
    <row r="29" spans="1:9" ht="20.25" customHeight="1">
      <c r="A29" s="4">
        <v>17</v>
      </c>
      <c r="B29" s="4" t="s">
        <v>284</v>
      </c>
      <c r="C29" s="5" t="s">
        <v>285</v>
      </c>
      <c r="D29" s="6" t="s">
        <v>281</v>
      </c>
      <c r="E29" s="6" t="s">
        <v>286</v>
      </c>
      <c r="F29" s="4" t="s">
        <v>287</v>
      </c>
      <c r="G29" s="6" t="s">
        <v>40</v>
      </c>
      <c r="H29" s="30">
        <v>0</v>
      </c>
      <c r="I29" s="30">
        <v>4399500</v>
      </c>
    </row>
    <row r="30" spans="1:9" ht="19.5" customHeight="1">
      <c r="A30" s="4">
        <v>18</v>
      </c>
      <c r="B30" s="4" t="s">
        <v>288</v>
      </c>
      <c r="C30" s="5" t="s">
        <v>289</v>
      </c>
      <c r="D30" s="6" t="s">
        <v>281</v>
      </c>
      <c r="E30" s="6" t="s">
        <v>290</v>
      </c>
      <c r="F30" s="4" t="s">
        <v>291</v>
      </c>
      <c r="G30" s="6" t="s">
        <v>40</v>
      </c>
      <c r="H30" s="30">
        <v>0</v>
      </c>
      <c r="I30" s="30">
        <v>3487500</v>
      </c>
    </row>
    <row r="31" spans="1:9" ht="17.25" customHeight="1">
      <c r="A31" s="4">
        <v>19</v>
      </c>
      <c r="B31" s="4" t="s">
        <v>292</v>
      </c>
      <c r="C31" s="5" t="s">
        <v>293</v>
      </c>
      <c r="D31" s="6" t="s">
        <v>281</v>
      </c>
      <c r="E31" s="6" t="s">
        <v>294</v>
      </c>
      <c r="F31" s="4" t="s">
        <v>295</v>
      </c>
      <c r="G31" s="6" t="s">
        <v>40</v>
      </c>
      <c r="H31" s="30">
        <v>0</v>
      </c>
      <c r="I31" s="30">
        <v>5515000</v>
      </c>
    </row>
    <row r="32" spans="1:9" ht="20.25" customHeight="1">
      <c r="A32" s="4">
        <v>20</v>
      </c>
      <c r="B32" s="4" t="s">
        <v>296</v>
      </c>
      <c r="C32" s="5" t="s">
        <v>297</v>
      </c>
      <c r="D32" s="6" t="s">
        <v>281</v>
      </c>
      <c r="E32" s="6" t="s">
        <v>298</v>
      </c>
      <c r="F32" s="4" t="s">
        <v>299</v>
      </c>
      <c r="G32" s="6" t="s">
        <v>40</v>
      </c>
      <c r="H32" s="30">
        <v>0</v>
      </c>
      <c r="I32" s="30">
        <v>744000</v>
      </c>
    </row>
    <row r="33" spans="1:9" ht="19.5" customHeight="1">
      <c r="A33" s="4">
        <v>21</v>
      </c>
      <c r="B33" s="4" t="s">
        <v>300</v>
      </c>
      <c r="C33" s="5" t="s">
        <v>301</v>
      </c>
      <c r="D33" s="6" t="s">
        <v>281</v>
      </c>
      <c r="E33" s="6" t="s">
        <v>46</v>
      </c>
      <c r="F33" s="4" t="s">
        <v>302</v>
      </c>
      <c r="G33" s="6" t="s">
        <v>40</v>
      </c>
      <c r="H33" s="30">
        <v>0</v>
      </c>
      <c r="I33" s="30">
        <v>1051000</v>
      </c>
    </row>
    <row r="34" spans="1:9" ht="21" customHeight="1">
      <c r="A34" s="4">
        <v>22</v>
      </c>
      <c r="B34" s="4" t="s">
        <v>303</v>
      </c>
      <c r="C34" s="5" t="s">
        <v>304</v>
      </c>
      <c r="D34" s="6" t="s">
        <v>305</v>
      </c>
      <c r="E34" s="6" t="s">
        <v>306</v>
      </c>
      <c r="F34" s="4" t="s">
        <v>307</v>
      </c>
      <c r="G34" s="6" t="s">
        <v>40</v>
      </c>
      <c r="H34" s="30">
        <v>4575000</v>
      </c>
      <c r="I34" s="30">
        <v>0</v>
      </c>
    </row>
    <row r="35" ht="24" customHeight="1"/>
    <row r="36" spans="3:9" ht="21.75" customHeight="1">
      <c r="C36" s="31"/>
      <c r="G36" s="77" t="s">
        <v>388</v>
      </c>
      <c r="H36" s="77"/>
      <c r="I36" s="77"/>
    </row>
    <row r="37" spans="7:9" ht="15">
      <c r="G37" s="63"/>
      <c r="H37" s="63"/>
      <c r="I37" s="63"/>
    </row>
    <row r="38" spans="7:9" ht="15">
      <c r="G38" s="63"/>
      <c r="H38" s="63"/>
      <c r="I38" s="63"/>
    </row>
    <row r="39" spans="7:9" ht="15">
      <c r="G39" s="63"/>
      <c r="H39" s="63"/>
      <c r="I39" s="63"/>
    </row>
    <row r="40" spans="7:9" ht="15">
      <c r="G40" s="63"/>
      <c r="H40" s="65" t="s">
        <v>308</v>
      </c>
      <c r="I40" s="63"/>
    </row>
  </sheetData>
  <mergeCells count="5">
    <mergeCell ref="A1:D1"/>
    <mergeCell ref="A2:D2"/>
    <mergeCell ref="A4:I4"/>
    <mergeCell ref="G36:I36"/>
    <mergeCell ref="B6:G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AD25"/>
  <sheetViews>
    <sheetView workbookViewId="0" topLeftCell="A7">
      <selection activeCell="AK32" sqref="AK32"/>
    </sheetView>
  </sheetViews>
  <sheetFormatPr defaultColWidth="9.00390625" defaultRowHeight="15"/>
  <cols>
    <col min="1" max="1" width="6.57421875" style="53" customWidth="1"/>
    <col min="2" max="2" width="11.28125" style="54" customWidth="1"/>
    <col min="3" max="3" width="22.8515625" style="55" customWidth="1"/>
    <col min="4" max="4" width="15.140625" style="53" customWidth="1"/>
    <col min="5" max="5" width="12.28125" style="54" customWidth="1"/>
    <col min="6" max="6" width="9.421875" style="34" hidden="1" customWidth="1"/>
    <col min="7" max="7" width="6.421875" style="34" hidden="1" customWidth="1"/>
    <col min="8" max="8" width="9.421875" style="34" hidden="1" customWidth="1"/>
    <col min="9" max="9" width="10.00390625" style="34" hidden="1" customWidth="1"/>
    <col min="10" max="10" width="13.140625" style="34" hidden="1" customWidth="1"/>
    <col min="11" max="11" width="13.421875" style="56" hidden="1" customWidth="1"/>
    <col min="12" max="12" width="11.00390625" style="34" hidden="1" customWidth="1"/>
    <col min="13" max="13" width="7.8515625" style="34" hidden="1" customWidth="1"/>
    <col min="14" max="14" width="35.7109375" style="34" hidden="1" customWidth="1"/>
    <col min="15" max="15" width="7.7109375" style="57" hidden="1" customWidth="1"/>
    <col min="16" max="16" width="35.00390625" style="55" hidden="1" customWidth="1"/>
    <col min="17" max="17" width="7.7109375" style="57" hidden="1" customWidth="1"/>
    <col min="18" max="18" width="23.00390625" style="34" hidden="1" customWidth="1"/>
    <col min="19" max="19" width="7.7109375" style="57" hidden="1" customWidth="1"/>
    <col min="20" max="20" width="21.28125" style="34" hidden="1" customWidth="1"/>
    <col min="21" max="21" width="10.28125" style="59" hidden="1" customWidth="1"/>
    <col min="22" max="22" width="12.00390625" style="34" hidden="1" customWidth="1"/>
    <col min="23" max="23" width="9.00390625" style="34" hidden="1" customWidth="1"/>
    <col min="24" max="24" width="13.57421875" style="52" hidden="1" customWidth="1"/>
    <col min="25" max="25" width="15.140625" style="57" customWidth="1"/>
    <col min="26" max="27" width="9.00390625" style="34" hidden="1" customWidth="1"/>
    <col min="28" max="28" width="12.8515625" style="34" hidden="1" customWidth="1"/>
    <col min="29" max="29" width="9.00390625" style="34" hidden="1" customWidth="1"/>
    <col min="30" max="30" width="11.421875" style="34" hidden="1" customWidth="1"/>
    <col min="31" max="32" width="9.00390625" style="34" hidden="1" customWidth="1"/>
    <col min="33" max="16384" width="9.00390625" style="34" customWidth="1"/>
  </cols>
  <sheetData>
    <row r="1" spans="1:4" ht="15">
      <c r="A1" s="69" t="s">
        <v>215</v>
      </c>
      <c r="B1" s="69"/>
      <c r="C1" s="69"/>
      <c r="D1" s="69"/>
    </row>
    <row r="2" spans="1:4" ht="15">
      <c r="A2" s="70" t="s">
        <v>220</v>
      </c>
      <c r="B2" s="70"/>
      <c r="C2" s="70"/>
      <c r="D2" s="70"/>
    </row>
    <row r="3" spans="1:4" ht="15">
      <c r="A3" s="61"/>
      <c r="B3" s="61"/>
      <c r="C3" s="61"/>
      <c r="D3" s="61"/>
    </row>
    <row r="4" spans="1:4" ht="15">
      <c r="A4" s="61"/>
      <c r="B4" s="61"/>
      <c r="C4" s="61"/>
      <c r="D4" s="61"/>
    </row>
    <row r="5" spans="1:25" ht="16.5" customHeight="1">
      <c r="A5" s="78" t="s">
        <v>384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16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1:25" ht="1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1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s="38" customFormat="1" ht="22.5" customHeight="1">
      <c r="A9" s="35" t="s">
        <v>0</v>
      </c>
      <c r="B9" s="35" t="s">
        <v>309</v>
      </c>
      <c r="C9" s="35" t="s">
        <v>310</v>
      </c>
      <c r="D9" s="35" t="s">
        <v>5</v>
      </c>
      <c r="E9" s="35" t="s">
        <v>311</v>
      </c>
      <c r="F9" s="35" t="s">
        <v>312</v>
      </c>
      <c r="G9" s="35"/>
      <c r="H9" s="35" t="s">
        <v>313</v>
      </c>
      <c r="I9" s="35"/>
      <c r="J9" s="35" t="s">
        <v>314</v>
      </c>
      <c r="K9" s="35"/>
      <c r="L9" s="35" t="s">
        <v>315</v>
      </c>
      <c r="M9" s="35"/>
      <c r="N9" s="36" t="s">
        <v>316</v>
      </c>
      <c r="O9" s="36"/>
      <c r="P9" s="36" t="s">
        <v>317</v>
      </c>
      <c r="Q9" s="36"/>
      <c r="R9" s="36" t="s">
        <v>318</v>
      </c>
      <c r="S9" s="36"/>
      <c r="T9" s="36" t="s">
        <v>319</v>
      </c>
      <c r="U9" s="36"/>
      <c r="V9" s="36" t="s">
        <v>320</v>
      </c>
      <c r="W9" s="36"/>
      <c r="X9" s="36" t="s">
        <v>321</v>
      </c>
      <c r="Y9" s="37" t="s">
        <v>224</v>
      </c>
    </row>
    <row r="10" spans="1:30" ht="23.25" customHeight="1">
      <c r="A10" s="39" t="s">
        <v>322</v>
      </c>
      <c r="B10" s="39" t="s">
        <v>326</v>
      </c>
      <c r="C10" s="40" t="s">
        <v>327</v>
      </c>
      <c r="D10" s="39" t="s">
        <v>328</v>
      </c>
      <c r="E10" s="60" t="s">
        <v>323</v>
      </c>
      <c r="F10" s="41">
        <v>0</v>
      </c>
      <c r="G10" s="42"/>
      <c r="H10" s="42"/>
      <c r="I10" s="42"/>
      <c r="J10" s="42"/>
      <c r="K10" s="43">
        <f>366000+366000</f>
        <v>732000</v>
      </c>
      <c r="L10" s="42"/>
      <c r="M10" s="42">
        <v>960000</v>
      </c>
      <c r="N10" s="40" t="s">
        <v>329</v>
      </c>
      <c r="O10" s="41">
        <f>489000+733500+489000</f>
        <v>1711500</v>
      </c>
      <c r="P10" s="40" t="s">
        <v>330</v>
      </c>
      <c r="Q10" s="41">
        <v>2608000</v>
      </c>
      <c r="R10" s="40" t="s">
        <v>331</v>
      </c>
      <c r="S10" s="41"/>
      <c r="T10" s="42" t="s">
        <v>332</v>
      </c>
      <c r="U10" s="43">
        <f>543000*3</f>
        <v>1629000</v>
      </c>
      <c r="V10" s="42"/>
      <c r="W10" s="43">
        <v>724000</v>
      </c>
      <c r="X10" s="44">
        <f>U10+Q10+O10+M10+K10+W10</f>
        <v>8364500</v>
      </c>
      <c r="Y10" s="41">
        <f>851000+AB10+AD10</f>
        <v>2155000</v>
      </c>
      <c r="Z10" s="34" t="s">
        <v>333</v>
      </c>
      <c r="AA10" s="34" t="s">
        <v>334</v>
      </c>
      <c r="AB10" s="45">
        <v>1141000</v>
      </c>
      <c r="AC10" s="34" t="s">
        <v>335</v>
      </c>
      <c r="AD10" s="45">
        <v>163000</v>
      </c>
    </row>
    <row r="11" spans="1:26" ht="22.5" customHeight="1">
      <c r="A11" s="39" t="s">
        <v>325</v>
      </c>
      <c r="B11" s="39" t="s">
        <v>339</v>
      </c>
      <c r="C11" s="40" t="s">
        <v>340</v>
      </c>
      <c r="D11" s="39" t="s">
        <v>341</v>
      </c>
      <c r="E11" s="60" t="s">
        <v>337</v>
      </c>
      <c r="F11" s="41">
        <v>0</v>
      </c>
      <c r="G11" s="42"/>
      <c r="H11" s="42"/>
      <c r="I11" s="42"/>
      <c r="J11" s="42"/>
      <c r="K11" s="43"/>
      <c r="L11" s="42"/>
      <c r="M11" s="42"/>
      <c r="N11" s="40" t="s">
        <v>324</v>
      </c>
      <c r="O11" s="41"/>
      <c r="P11" s="40" t="s">
        <v>324</v>
      </c>
      <c r="Q11" s="41"/>
      <c r="R11" s="40" t="s">
        <v>342</v>
      </c>
      <c r="S11" s="41">
        <v>733500</v>
      </c>
      <c r="T11" s="42"/>
      <c r="U11" s="43">
        <v>0</v>
      </c>
      <c r="V11" s="42"/>
      <c r="W11" s="43">
        <v>0</v>
      </c>
      <c r="X11" s="44">
        <f aca="true" t="shared" si="0" ref="X11:X16">F11+O11+Q11+S11+U11+W11+I11+K11+M11+O11</f>
        <v>733500</v>
      </c>
      <c r="Y11" s="41">
        <f>468000</f>
        <v>468000</v>
      </c>
      <c r="Z11" s="34" t="s">
        <v>343</v>
      </c>
    </row>
    <row r="12" spans="1:27" ht="24" customHeight="1">
      <c r="A12" s="39" t="s">
        <v>336</v>
      </c>
      <c r="B12" s="39" t="s">
        <v>345</v>
      </c>
      <c r="C12" s="40" t="s">
        <v>346</v>
      </c>
      <c r="D12" s="39" t="s">
        <v>347</v>
      </c>
      <c r="E12" s="60" t="s">
        <v>337</v>
      </c>
      <c r="F12" s="41">
        <v>0</v>
      </c>
      <c r="G12" s="42"/>
      <c r="H12" s="42" t="s">
        <v>348</v>
      </c>
      <c r="I12" s="42">
        <v>854000</v>
      </c>
      <c r="J12" s="42"/>
      <c r="K12" s="43"/>
      <c r="L12" s="42"/>
      <c r="M12" s="42"/>
      <c r="N12" s="40" t="s">
        <v>349</v>
      </c>
      <c r="O12" s="41">
        <f>498000*2+733500</f>
        <v>1729500</v>
      </c>
      <c r="P12" s="46" t="s">
        <v>350</v>
      </c>
      <c r="Q12" s="41">
        <f>489000*4+733500</f>
        <v>2689500</v>
      </c>
      <c r="R12" s="40"/>
      <c r="S12" s="41"/>
      <c r="T12" s="33" t="s">
        <v>351</v>
      </c>
      <c r="U12" s="43">
        <v>543000</v>
      </c>
      <c r="V12" s="42"/>
      <c r="W12" s="43">
        <v>0</v>
      </c>
      <c r="X12" s="44">
        <f t="shared" si="0"/>
        <v>7545500</v>
      </c>
      <c r="Y12" s="41">
        <f>2*480000</f>
        <v>960000</v>
      </c>
      <c r="Z12" s="34" t="s">
        <v>352</v>
      </c>
      <c r="AA12" s="34" t="s">
        <v>353</v>
      </c>
    </row>
    <row r="13" spans="1:29" ht="26.25" customHeight="1">
      <c r="A13" s="39" t="s">
        <v>338</v>
      </c>
      <c r="B13" s="39" t="s">
        <v>355</v>
      </c>
      <c r="C13" s="40" t="s">
        <v>356</v>
      </c>
      <c r="D13" s="39" t="s">
        <v>357</v>
      </c>
      <c r="E13" s="60" t="s">
        <v>337</v>
      </c>
      <c r="F13" s="41">
        <v>0</v>
      </c>
      <c r="G13" s="42"/>
      <c r="H13" s="42"/>
      <c r="I13" s="42"/>
      <c r="J13" s="42"/>
      <c r="K13" s="43"/>
      <c r="L13" s="42"/>
      <c r="M13" s="42"/>
      <c r="N13" s="40" t="s">
        <v>358</v>
      </c>
      <c r="O13" s="41">
        <f>733500*3+498000</f>
        <v>2698500</v>
      </c>
      <c r="P13" s="40" t="s">
        <v>359</v>
      </c>
      <c r="Q13" s="41">
        <f>868500*2+579000</f>
        <v>2316000</v>
      </c>
      <c r="R13" s="46" t="s">
        <v>360</v>
      </c>
      <c r="S13" s="41">
        <f>579000+868500+579000*2</f>
        <v>2605500</v>
      </c>
      <c r="T13" s="42" t="s">
        <v>361</v>
      </c>
      <c r="U13" s="43">
        <f>426000+639000</f>
        <v>1065000</v>
      </c>
      <c r="V13" s="42" t="s">
        <v>362</v>
      </c>
      <c r="W13" s="43">
        <v>468000</v>
      </c>
      <c r="X13" s="44">
        <f t="shared" si="0"/>
        <v>11851500</v>
      </c>
      <c r="Y13" s="41">
        <f>480000+320000+480000+868500+597000</f>
        <v>2745500</v>
      </c>
      <c r="Z13" s="34" t="s">
        <v>363</v>
      </c>
      <c r="AA13" s="34" t="s">
        <v>364</v>
      </c>
      <c r="AB13" s="34" t="s">
        <v>365</v>
      </c>
      <c r="AC13" s="34" t="s">
        <v>366</v>
      </c>
    </row>
    <row r="14" spans="1:26" ht="21.75" customHeight="1">
      <c r="A14" s="39" t="s">
        <v>344</v>
      </c>
      <c r="B14" s="39" t="s">
        <v>368</v>
      </c>
      <c r="C14" s="40" t="s">
        <v>369</v>
      </c>
      <c r="D14" s="39" t="s">
        <v>370</v>
      </c>
      <c r="E14" s="60" t="s">
        <v>371</v>
      </c>
      <c r="F14" s="41">
        <v>0</v>
      </c>
      <c r="G14" s="42"/>
      <c r="H14" s="42"/>
      <c r="I14" s="42"/>
      <c r="J14" s="42"/>
      <c r="K14" s="43"/>
      <c r="L14" s="42"/>
      <c r="M14" s="42"/>
      <c r="N14" s="40" t="s">
        <v>324</v>
      </c>
      <c r="O14" s="41"/>
      <c r="P14" s="40" t="s">
        <v>324</v>
      </c>
      <c r="Q14" s="41"/>
      <c r="R14" s="40" t="s">
        <v>324</v>
      </c>
      <c r="S14" s="41"/>
      <c r="T14" s="42"/>
      <c r="U14" s="43">
        <v>0</v>
      </c>
      <c r="V14" s="42"/>
      <c r="W14" s="43">
        <v>0</v>
      </c>
      <c r="X14" s="44">
        <f t="shared" si="0"/>
        <v>0</v>
      </c>
      <c r="Y14" s="41">
        <v>480000</v>
      </c>
      <c r="Z14" s="34" t="s">
        <v>372</v>
      </c>
    </row>
    <row r="15" spans="1:27" ht="22.5" customHeight="1">
      <c r="A15" s="39" t="s">
        <v>354</v>
      </c>
      <c r="B15" s="39" t="s">
        <v>374</v>
      </c>
      <c r="C15" s="40" t="s">
        <v>375</v>
      </c>
      <c r="D15" s="39" t="s">
        <v>376</v>
      </c>
      <c r="E15" s="60" t="s">
        <v>377</v>
      </c>
      <c r="F15" s="41">
        <v>2189000</v>
      </c>
      <c r="G15" s="42" t="s">
        <v>373</v>
      </c>
      <c r="H15" s="42"/>
      <c r="I15" s="42"/>
      <c r="J15" s="42"/>
      <c r="K15" s="43"/>
      <c r="L15" s="42"/>
      <c r="M15" s="42"/>
      <c r="N15" s="40" t="s">
        <v>331</v>
      </c>
      <c r="O15" s="41"/>
      <c r="P15" s="40" t="s">
        <v>331</v>
      </c>
      <c r="Q15" s="41"/>
      <c r="R15" s="40" t="s">
        <v>331</v>
      </c>
      <c r="S15" s="41"/>
      <c r="T15" s="42"/>
      <c r="U15" s="43"/>
      <c r="V15" s="42"/>
      <c r="W15" s="43"/>
      <c r="X15" s="44">
        <f t="shared" si="0"/>
        <v>2189000</v>
      </c>
      <c r="Y15" s="41">
        <f>468000+320000</f>
        <v>788000</v>
      </c>
      <c r="Z15" s="34" t="s">
        <v>378</v>
      </c>
      <c r="AA15" s="47" t="s">
        <v>379</v>
      </c>
    </row>
    <row r="16" spans="1:27" ht="24.75" customHeight="1">
      <c r="A16" s="39" t="s">
        <v>367</v>
      </c>
      <c r="B16" s="39" t="s">
        <v>380</v>
      </c>
      <c r="C16" s="40" t="s">
        <v>381</v>
      </c>
      <c r="D16" s="39" t="s">
        <v>151</v>
      </c>
      <c r="E16" s="60" t="s">
        <v>377</v>
      </c>
      <c r="F16" s="41">
        <v>2189000</v>
      </c>
      <c r="G16" s="42" t="s">
        <v>373</v>
      </c>
      <c r="H16" s="42"/>
      <c r="I16" s="42"/>
      <c r="J16" s="42"/>
      <c r="K16" s="43"/>
      <c r="L16" s="42"/>
      <c r="M16" s="42"/>
      <c r="N16" s="40" t="s">
        <v>331</v>
      </c>
      <c r="O16" s="41"/>
      <c r="P16" s="40" t="s">
        <v>331</v>
      </c>
      <c r="Q16" s="41"/>
      <c r="R16" s="40" t="s">
        <v>331</v>
      </c>
      <c r="S16" s="41"/>
      <c r="T16" s="42"/>
      <c r="U16" s="43"/>
      <c r="V16" s="42"/>
      <c r="W16" s="43"/>
      <c r="X16" s="44">
        <f t="shared" si="0"/>
        <v>2189000</v>
      </c>
      <c r="Y16" s="41">
        <v>468000</v>
      </c>
      <c r="AA16" s="47" t="s">
        <v>379</v>
      </c>
    </row>
    <row r="17" spans="1:28" s="52" customFormat="1" ht="21" customHeight="1">
      <c r="A17" s="80" t="s">
        <v>383</v>
      </c>
      <c r="B17" s="80"/>
      <c r="C17" s="80"/>
      <c r="D17" s="80"/>
      <c r="E17" s="80"/>
      <c r="F17" s="48"/>
      <c r="G17" s="48"/>
      <c r="H17" s="48"/>
      <c r="I17" s="48"/>
      <c r="J17" s="48"/>
      <c r="K17" s="49"/>
      <c r="L17" s="48"/>
      <c r="M17" s="48"/>
      <c r="N17" s="48"/>
      <c r="O17" s="50"/>
      <c r="P17" s="51"/>
      <c r="Q17" s="50"/>
      <c r="R17" s="48"/>
      <c r="S17" s="50"/>
      <c r="T17" s="48"/>
      <c r="U17" s="49"/>
      <c r="V17" s="48"/>
      <c r="W17" s="49"/>
      <c r="X17" s="49"/>
      <c r="Y17" s="50">
        <f>SUM(Y10:Y16)</f>
        <v>8064500</v>
      </c>
      <c r="AB17" s="52" t="s">
        <v>382</v>
      </c>
    </row>
    <row r="18" spans="21:24" ht="15">
      <c r="U18" s="56"/>
      <c r="W18" s="56"/>
      <c r="X18" s="58"/>
    </row>
    <row r="19" spans="21:24" ht="15">
      <c r="U19" s="56"/>
      <c r="W19" s="56"/>
      <c r="X19" s="58"/>
    </row>
    <row r="20" spans="21:24" ht="15">
      <c r="U20" s="56"/>
      <c r="W20" s="56"/>
      <c r="X20" s="58"/>
    </row>
    <row r="21" ht="15">
      <c r="U21" s="56"/>
    </row>
    <row r="22" ht="15">
      <c r="U22" s="56"/>
    </row>
    <row r="23" ht="15">
      <c r="U23" s="56"/>
    </row>
    <row r="24" ht="15">
      <c r="U24" s="56"/>
    </row>
    <row r="25" ht="15">
      <c r="U25" s="56"/>
    </row>
  </sheetData>
  <mergeCells count="5">
    <mergeCell ref="A7:Y8"/>
    <mergeCell ref="A17:E17"/>
    <mergeCell ref="A5:Y6"/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QUANG</dc:creator>
  <cp:keywords/>
  <dc:description/>
  <cp:lastModifiedBy>BUI HUU CHAT</cp:lastModifiedBy>
  <cp:lastPrinted>2017-08-10T10:22:23Z</cp:lastPrinted>
  <dcterms:created xsi:type="dcterms:W3CDTF">2017-07-17T09:03:51Z</dcterms:created>
  <dcterms:modified xsi:type="dcterms:W3CDTF">2017-08-11T03:06:55Z</dcterms:modified>
  <cp:category/>
  <cp:version/>
  <cp:contentType/>
  <cp:contentStatus/>
</cp:coreProperties>
</file>